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HA Budget\2021 - 2025\Presentation Reports\Budget Presentation Reports\2021 2025 Budget Presentation Website Postings_Boarddocs\Official Website Postings\"/>
    </mc:Choice>
  </mc:AlternateContent>
  <xr:revisionPtr revIDLastSave="0" documentId="13_ncr:1_{820B650A-A899-4893-8339-6A11E9FEBF19}" xr6:coauthVersionLast="45" xr6:coauthVersionMax="45" xr10:uidLastSave="{00000000-0000-0000-0000-000000000000}"/>
  <bookViews>
    <workbookView xWindow="28680" yWindow="-120" windowWidth="24240" windowHeight="13140" tabRatio="708" xr2:uid="{00000000-000D-0000-FFFF-FFFF00000000}"/>
  </bookViews>
  <sheets>
    <sheet name="Income Statement" sheetId="106" r:id="rId1"/>
    <sheet name="Executive" sheetId="75" r:id="rId2"/>
    <sheet name="Public Relations" sheetId="108" r:id="rId3"/>
    <sheet name="Commercial" sheetId="101" r:id="rId4"/>
    <sheet name="Finance" sheetId="77" r:id="rId5"/>
    <sheet name="PSEO" sheetId="102" r:id="rId6"/>
    <sheet name="Infrastructure" sheetId="100" r:id="rId7"/>
    <sheet name="Operations" sheetId="99" r:id="rId8"/>
    <sheet name="People" sheetId="78" r:id="rId9"/>
    <sheet name="Technology" sheetId="105" r:id="rId10"/>
    <sheet name="Legal" sheetId="79" r:id="rId11"/>
    <sheet name="Capital" sheetId="110" r:id="rId12"/>
  </sheets>
  <definedNames>
    <definedName name="_xlnm.Print_Area" localSheetId="11">Capital!$A$1:$F$19</definedName>
    <definedName name="_xlnm.Print_Area" localSheetId="3">Commercial!$A$1:$F$22</definedName>
    <definedName name="_xlnm.Print_Area" localSheetId="1">Executive!$A$1:$F$22</definedName>
    <definedName name="_xlnm.Print_Area" localSheetId="4">Finance!$A$1:$F$22</definedName>
    <definedName name="_xlnm.Print_Area" localSheetId="0">'Income Statement'!$A$1:$F$64</definedName>
    <definedName name="_xlnm.Print_Area" localSheetId="6">Infrastructure!$A$1:$F$22</definedName>
    <definedName name="_xlnm.Print_Area" localSheetId="10">Legal!$A$1:$F$22</definedName>
    <definedName name="_xlnm.Print_Area" localSheetId="7">Operations!$A$1:$F$22</definedName>
    <definedName name="_xlnm.Print_Area" localSheetId="8">People!$A$1:$F$22</definedName>
    <definedName name="_xlnm.Print_Area" localSheetId="5">PSEO!$A$1:$F$22</definedName>
    <definedName name="_xlnm.Print_Area" localSheetId="2">'Public Relations'!$A$1:$F$22</definedName>
    <definedName name="_xlnm.Print_Area" localSheetId="9">Technology!$A$1:$F$22</definedName>
    <definedName name="TM1REBUILDOPTION">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10" l="1"/>
  <c r="F19" i="108"/>
  <c r="E19" i="108"/>
  <c r="D19" i="108"/>
  <c r="C19" i="108"/>
  <c r="B19" i="108"/>
  <c r="B19" i="75"/>
  <c r="F19" i="105"/>
  <c r="E19" i="105"/>
  <c r="D19" i="105"/>
  <c r="C19" i="105"/>
  <c r="B19" i="105"/>
  <c r="F19" i="102"/>
  <c r="E19" i="102"/>
  <c r="D19" i="102"/>
  <c r="C19" i="102"/>
  <c r="B19" i="102"/>
  <c r="F19" i="101"/>
  <c r="E19" i="101"/>
  <c r="D19" i="101"/>
  <c r="C19" i="101"/>
  <c r="B19" i="101"/>
  <c r="F19" i="100"/>
  <c r="E19" i="100"/>
  <c r="D19" i="100"/>
  <c r="C19" i="100"/>
  <c r="B19" i="100"/>
  <c r="F19" i="99"/>
  <c r="E19" i="99"/>
  <c r="D19" i="99"/>
  <c r="C19" i="99"/>
  <c r="B19" i="99"/>
  <c r="C19" i="79"/>
  <c r="D19" i="79"/>
  <c r="E19" i="79"/>
  <c r="F19" i="79"/>
  <c r="B19" i="79"/>
  <c r="C19" i="78"/>
  <c r="D19" i="78"/>
  <c r="E19" i="78"/>
  <c r="F19" i="78"/>
  <c r="B19" i="78"/>
  <c r="C19" i="77"/>
  <c r="D19" i="77"/>
  <c r="E19" i="77"/>
  <c r="F19" i="77"/>
  <c r="B19" i="77"/>
  <c r="C19" i="75"/>
  <c r="D19" i="75"/>
  <c r="E19" i="75"/>
  <c r="F19" i="75"/>
</calcChain>
</file>

<file path=xl/sharedStrings.xml><?xml version="1.0" encoding="utf-8"?>
<sst xmlns="http://schemas.openxmlformats.org/spreadsheetml/2006/main" count="290" uniqueCount="83">
  <si>
    <t>TOTAL EXPENSES</t>
  </si>
  <si>
    <t>Allocation to Others</t>
  </si>
  <si>
    <t>Salaries</t>
  </si>
  <si>
    <t>Benefits</t>
  </si>
  <si>
    <t>Retirement Benefits</t>
  </si>
  <si>
    <t>Insurance</t>
  </si>
  <si>
    <t>Discretionary Expenses</t>
  </si>
  <si>
    <t>Allocated Expenses to CIP</t>
  </si>
  <si>
    <t>Net Operating Income</t>
  </si>
  <si>
    <t>Net Income</t>
  </si>
  <si>
    <t>Non-Operating Expenses</t>
  </si>
  <si>
    <t>Non-Operating</t>
  </si>
  <si>
    <t>PORT OF HOUSTON AUTHORITY</t>
  </si>
  <si>
    <t>EXECUTIVE DIVISION</t>
  </si>
  <si>
    <t>LEGAL DIVISION</t>
  </si>
  <si>
    <t>Operating Revenues</t>
  </si>
  <si>
    <t>INCOME STATEMENT  ($000's)</t>
  </si>
  <si>
    <t>Revenues Container Terminals</t>
  </si>
  <si>
    <t>Revenues Lease</t>
  </si>
  <si>
    <t>Revenues Other</t>
  </si>
  <si>
    <t>Expenses Container Terminals</t>
  </si>
  <si>
    <t>Expenses Turning Basin Terminals</t>
  </si>
  <si>
    <t>Expenses Lease</t>
  </si>
  <si>
    <t>Expenses Other</t>
  </si>
  <si>
    <t>Expenses Pension and Other Retirement Benefits</t>
  </si>
  <si>
    <t>Expenses Depreciation and Amortization</t>
  </si>
  <si>
    <t>Operating Expenses</t>
  </si>
  <si>
    <t>G&amp;A Revenues</t>
  </si>
  <si>
    <t>G&amp;A Expenses</t>
  </si>
  <si>
    <t>G&amp;A Pension and Other Retirement Benefits</t>
  </si>
  <si>
    <t>G&amp;A Depreciation</t>
  </si>
  <si>
    <t>General &amp; Administrative Expenses</t>
  </si>
  <si>
    <t>Non-Operating Income</t>
  </si>
  <si>
    <t>Add: Depreciation &amp; Amortization</t>
  </si>
  <si>
    <t>Cash Flow from Operating Activities</t>
  </si>
  <si>
    <t>Add: Non-Operating</t>
  </si>
  <si>
    <t>Depreciation and Amortization</t>
  </si>
  <si>
    <t>Economic Development and Community Support</t>
  </si>
  <si>
    <t>Terminal and Asset Maintenance</t>
  </si>
  <si>
    <t>Utilities and Fuel</t>
  </si>
  <si>
    <t>INFRASTRUCTURE DIVISION</t>
  </si>
  <si>
    <t>OPERATIONS DIVISION</t>
  </si>
  <si>
    <t>FINANCE DIVISION</t>
  </si>
  <si>
    <t>PEOPLE DIVISION</t>
  </si>
  <si>
    <t>TECHNOLOGY DIVISION</t>
  </si>
  <si>
    <t>COMMERCIAL DIVISION</t>
  </si>
  <si>
    <t xml:space="preserve"> </t>
  </si>
  <si>
    <t>Revenues Turning Basin Terminals</t>
  </si>
  <si>
    <t>2021 Budget</t>
  </si>
  <si>
    <t>Non-Operating Revenue</t>
  </si>
  <si>
    <t>Non-Operating Expense</t>
  </si>
  <si>
    <t>Contributions from Federal/State Agencies</t>
  </si>
  <si>
    <t>Contributions to Federal/State Agencies</t>
  </si>
  <si>
    <t>Contributions To/From Federal/State Agencies</t>
  </si>
  <si>
    <t>2022 Budget</t>
  </si>
  <si>
    <t>2023 Budget</t>
  </si>
  <si>
    <t>PSEO DIVISION</t>
  </si>
  <si>
    <t>2024 Budget</t>
  </si>
  <si>
    <t>Revenues Harbor Fees</t>
  </si>
  <si>
    <t>Revenues Channel Development</t>
  </si>
  <si>
    <t>Expenses Harbor Fees</t>
  </si>
  <si>
    <t>Expenses Channel Development</t>
  </si>
  <si>
    <t>GOVERNMENT &amp; PUBLIC RELATIONS DIVISION</t>
  </si>
  <si>
    <t>2021-2025 FIVE YEAR PLAN</t>
  </si>
  <si>
    <t>2025 Budget</t>
  </si>
  <si>
    <t>Gross Margin</t>
  </si>
  <si>
    <t>% Revenue</t>
  </si>
  <si>
    <t>Net Operating Cash Flow</t>
  </si>
  <si>
    <t>$ Revenue</t>
  </si>
  <si>
    <t>Less:        Principal Debt payment</t>
  </si>
  <si>
    <t>CAPITAL</t>
  </si>
  <si>
    <t>Barbours Cut</t>
  </si>
  <si>
    <t>Bayport Terminal</t>
  </si>
  <si>
    <t>Turning Basin Terminals</t>
  </si>
  <si>
    <t>Bayport Railroad</t>
  </si>
  <si>
    <t>Channel Development</t>
  </si>
  <si>
    <t>Real Estate</t>
  </si>
  <si>
    <t>Maintenance</t>
  </si>
  <si>
    <t>PSEO</t>
  </si>
  <si>
    <t>Other</t>
  </si>
  <si>
    <t>TOTAL CAPITAL</t>
  </si>
  <si>
    <t>Total Cash Flow (GAAP)</t>
  </si>
  <si>
    <t>HSC Project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</si>
</sst>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Font="1"/>
    <xf numFmtId="0" fontId="3" fillId="0" borderId="0" xfId="0" applyFont="1"/>
    <xf numFmtId="37" fontId="0" fillId="0" borderId="0" xfId="0" applyNumberFormat="1" applyFont="1" applyFill="1" applyBorder="1"/>
    <xf numFmtId="164" fontId="0" fillId="0" borderId="0" xfId="2" applyNumberFormat="1" applyFont="1"/>
    <xf numFmtId="0" fontId="3" fillId="0" borderId="0" xfId="0" applyFont="1" applyFill="1" applyBorder="1" applyAlignment="1">
      <alignment horizontal="left"/>
    </xf>
    <xf numFmtId="37" fontId="3" fillId="0" borderId="0" xfId="0" applyNumberFormat="1" applyFont="1" applyFill="1" applyBorder="1"/>
    <xf numFmtId="164" fontId="0" fillId="0" borderId="0" xfId="2" applyNumberFormat="1" applyFont="1" applyFill="1" applyBorder="1"/>
    <xf numFmtId="164" fontId="0" fillId="0" borderId="0" xfId="2" applyNumberFormat="1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/>
    <xf numFmtId="164" fontId="0" fillId="0" borderId="0" xfId="2" applyNumberFormat="1" applyFont="1" applyFill="1"/>
    <xf numFmtId="0" fontId="0" fillId="0" borderId="0" xfId="0" applyFont="1" applyFill="1" applyBorder="1" applyAlignment="1">
      <alignment horizontal="left"/>
    </xf>
    <xf numFmtId="164" fontId="3" fillId="0" borderId="1" xfId="2" applyNumberFormat="1" applyFont="1" applyBorder="1" applyAlignment="1">
      <alignment horizontal="center"/>
    </xf>
    <xf numFmtId="5" fontId="0" fillId="0" borderId="0" xfId="2" applyNumberFormat="1" applyFont="1"/>
    <xf numFmtId="37" fontId="0" fillId="0" borderId="0" xfId="2" applyNumberFormat="1" applyFont="1"/>
    <xf numFmtId="164" fontId="3" fillId="0" borderId="0" xfId="2" applyNumberFormat="1" applyFont="1" applyFill="1"/>
    <xf numFmtId="0" fontId="0" fillId="0" borderId="0" xfId="0" applyFont="1" applyFill="1" applyBorder="1"/>
    <xf numFmtId="0" fontId="7" fillId="0" borderId="0" xfId="0" applyFont="1"/>
    <xf numFmtId="0" fontId="8" fillId="0" borderId="0" xfId="0" applyFont="1"/>
    <xf numFmtId="164" fontId="9" fillId="0" borderId="1" xfId="2" applyNumberFormat="1" applyFont="1" applyBorder="1" applyAlignment="1">
      <alignment horizontal="center"/>
    </xf>
    <xf numFmtId="165" fontId="8" fillId="0" borderId="0" xfId="2" applyNumberFormat="1" applyFont="1"/>
    <xf numFmtId="164" fontId="8" fillId="0" borderId="0" xfId="2" applyNumberFormat="1" applyFont="1"/>
    <xf numFmtId="0" fontId="9" fillId="0" borderId="0" xfId="0" applyFont="1"/>
    <xf numFmtId="165" fontId="9" fillId="0" borderId="0" xfId="2" applyNumberFormat="1" applyFont="1"/>
    <xf numFmtId="37" fontId="3" fillId="0" borderId="0" xfId="4" applyNumberFormat="1" applyFont="1" applyAlignment="1">
      <alignment horizontal="left" indent="1"/>
    </xf>
    <xf numFmtId="37" fontId="3" fillId="0" borderId="0" xfId="4" applyNumberFormat="1" applyFont="1" applyAlignment="1"/>
    <xf numFmtId="37" fontId="0" fillId="0" borderId="0" xfId="4" applyNumberFormat="1" applyFont="1"/>
    <xf numFmtId="37" fontId="3" fillId="0" borderId="0" xfId="4" applyNumberFormat="1" applyFont="1" applyAlignment="1">
      <alignment horizontal="left" indent="2"/>
    </xf>
    <xf numFmtId="0" fontId="8" fillId="0" borderId="0" xfId="0" applyFont="1" applyAlignment="1">
      <alignment horizontal="left"/>
    </xf>
    <xf numFmtId="37" fontId="8" fillId="0" borderId="0" xfId="0" applyNumberFormat="1" applyFont="1"/>
    <xf numFmtId="164" fontId="5" fillId="0" borderId="2" xfId="2" applyNumberFormat="1" applyFont="1" applyFill="1" applyBorder="1"/>
    <xf numFmtId="164" fontId="5" fillId="0" borderId="2" xfId="2" applyNumberFormat="1" applyFont="1" applyBorder="1"/>
    <xf numFmtId="164" fontId="3" fillId="2" borderId="3" xfId="2" applyNumberFormat="1" applyFont="1" applyFill="1" applyBorder="1"/>
    <xf numFmtId="5" fontId="3" fillId="2" borderId="4" xfId="3" applyNumberFormat="1" applyFont="1" applyFill="1" applyBorder="1"/>
    <xf numFmtId="5" fontId="3" fillId="2" borderId="5" xfId="3" applyNumberFormat="1" applyFont="1" applyFill="1" applyBorder="1"/>
    <xf numFmtId="164" fontId="0" fillId="0" borderId="6" xfId="2" applyNumberFormat="1" applyFont="1" applyBorder="1"/>
    <xf numFmtId="37" fontId="0" fillId="0" borderId="6" xfId="3" applyNumberFormat="1" applyFont="1" applyBorder="1"/>
    <xf numFmtId="41" fontId="0" fillId="0" borderId="0" xfId="2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/>
    </xf>
    <xf numFmtId="164" fontId="3" fillId="0" borderId="0" xfId="2" applyNumberFormat="1" applyFont="1" applyFill="1" applyBorder="1"/>
    <xf numFmtId="166" fontId="5" fillId="0" borderId="0" xfId="2" applyNumberFormat="1" applyFont="1"/>
    <xf numFmtId="166" fontId="10" fillId="0" borderId="0" xfId="2" applyNumberFormat="1" applyFont="1"/>
    <xf numFmtId="164" fontId="2" fillId="0" borderId="0" xfId="2" applyNumberFormat="1" applyFont="1"/>
    <xf numFmtId="7" fontId="5" fillId="0" borderId="0" xfId="2" applyNumberFormat="1" applyFont="1"/>
    <xf numFmtId="37" fontId="0" fillId="0" borderId="1" xfId="2" applyNumberFormat="1" applyFont="1" applyBorder="1"/>
    <xf numFmtId="37" fontId="5" fillId="0" borderId="0" xfId="2" applyNumberFormat="1" applyFont="1"/>
    <xf numFmtId="39" fontId="0" fillId="0" borderId="0" xfId="2" applyNumberFormat="1" applyFont="1" applyFill="1"/>
    <xf numFmtId="43" fontId="9" fillId="0" borderId="0" xfId="2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Normal 2" xfId="1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zoomScaleNormal="100" workbookViewId="0">
      <selection activeCell="A30" sqref="A30"/>
    </sheetView>
  </sheetViews>
  <sheetFormatPr defaultColWidth="9.08984375" defaultRowHeight="14.5" x14ac:dyDescent="0.35"/>
  <cols>
    <col min="1" max="1" width="45.54296875" style="4" bestFit="1" customWidth="1"/>
    <col min="2" max="6" width="14.453125" style="4" customWidth="1"/>
    <col min="7" max="16384" width="9.08984375" style="4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16</v>
      </c>
      <c r="B3" s="50"/>
      <c r="C3" s="50"/>
      <c r="D3" s="50"/>
      <c r="E3" s="50"/>
      <c r="F3" s="50"/>
    </row>
    <row r="5" spans="1:6" s="8" customFormat="1" x14ac:dyDescent="0.35">
      <c r="B5" s="13" t="s">
        <v>48</v>
      </c>
      <c r="C5" s="13" t="s">
        <v>54</v>
      </c>
      <c r="D5" s="13" t="s">
        <v>55</v>
      </c>
      <c r="E5" s="13" t="s">
        <v>57</v>
      </c>
      <c r="F5" s="13" t="s">
        <v>64</v>
      </c>
    </row>
    <row r="6" spans="1:6" x14ac:dyDescent="0.35">
      <c r="A6" s="4" t="s">
        <v>17</v>
      </c>
      <c r="B6" s="14">
        <v>310735.75300004001</v>
      </c>
      <c r="C6" s="14">
        <v>321572.92800000001</v>
      </c>
      <c r="D6" s="14">
        <v>341967.83500000002</v>
      </c>
      <c r="E6" s="14">
        <v>351177.54300000001</v>
      </c>
      <c r="F6" s="14">
        <v>359490.603</v>
      </c>
    </row>
    <row r="7" spans="1:6" x14ac:dyDescent="0.35">
      <c r="A7" s="4" t="s">
        <v>47</v>
      </c>
      <c r="B7" s="4">
        <v>52227.422320457197</v>
      </c>
      <c r="C7" s="4">
        <v>54880.625019999999</v>
      </c>
      <c r="D7" s="4">
        <v>57099.122810499997</v>
      </c>
      <c r="E7" s="4">
        <v>58829.080933695397</v>
      </c>
      <c r="F7" s="4">
        <v>60286.257107868099</v>
      </c>
    </row>
    <row r="8" spans="1:6" x14ac:dyDescent="0.35">
      <c r="A8" s="4" t="s">
        <v>18</v>
      </c>
      <c r="B8" s="4">
        <v>21453.81188044</v>
      </c>
      <c r="C8" s="4">
        <v>22050.867999999999</v>
      </c>
      <c r="D8" s="4">
        <v>22665.144680000001</v>
      </c>
      <c r="E8" s="4">
        <v>23297.146540400001</v>
      </c>
      <c r="F8" s="4">
        <v>23947.393676611999</v>
      </c>
    </row>
    <row r="9" spans="1:6" x14ac:dyDescent="0.35">
      <c r="A9" s="4" t="s">
        <v>58</v>
      </c>
      <c r="B9" s="4">
        <v>6880.0079999999998</v>
      </c>
      <c r="C9" s="4">
        <v>6880.0079999999998</v>
      </c>
      <c r="D9" s="4">
        <v>6880.0079999999998</v>
      </c>
      <c r="E9" s="4">
        <v>6880.0079999999998</v>
      </c>
      <c r="F9" s="4">
        <v>6880.0079999999998</v>
      </c>
    </row>
    <row r="10" spans="1:6" x14ac:dyDescent="0.35">
      <c r="A10" s="4" t="s">
        <v>59</v>
      </c>
      <c r="B10" s="4">
        <v>6294.3499991999997</v>
      </c>
      <c r="C10" s="4">
        <v>6561.07</v>
      </c>
      <c r="D10" s="4">
        <v>6840.19</v>
      </c>
      <c r="E10" s="4">
        <v>7132.7079999999996</v>
      </c>
      <c r="F10" s="4">
        <v>7438.6670000000004</v>
      </c>
    </row>
    <row r="11" spans="1:6" x14ac:dyDescent="0.35">
      <c r="A11" s="4" t="s">
        <v>19</v>
      </c>
      <c r="B11" s="4">
        <v>25.2</v>
      </c>
      <c r="C11" s="4">
        <v>25.2</v>
      </c>
      <c r="D11" s="4">
        <v>25.2</v>
      </c>
      <c r="E11" s="4">
        <v>25.2</v>
      </c>
      <c r="F11" s="4">
        <v>25.2</v>
      </c>
    </row>
    <row r="12" spans="1:6" s="9" customFormat="1" x14ac:dyDescent="0.35">
      <c r="A12" s="9" t="s">
        <v>15</v>
      </c>
      <c r="B12" s="31">
        <v>397616.54520013701</v>
      </c>
      <c r="C12" s="31">
        <v>411970.69902</v>
      </c>
      <c r="D12" s="31">
        <v>435477.50049050001</v>
      </c>
      <c r="E12" s="31">
        <v>447341.68647409498</v>
      </c>
      <c r="F12" s="31">
        <v>458068.12878447998</v>
      </c>
    </row>
    <row r="13" spans="1:6" x14ac:dyDescent="0.35">
      <c r="A13" s="4" t="s">
        <v>46</v>
      </c>
      <c r="B13" s="11"/>
      <c r="C13" s="11"/>
      <c r="D13" s="11"/>
      <c r="E13" s="11"/>
      <c r="F13" s="11"/>
    </row>
    <row r="14" spans="1:6" x14ac:dyDescent="0.35">
      <c r="A14" s="4" t="s">
        <v>20</v>
      </c>
      <c r="B14" s="11">
        <v>146726.09446844601</v>
      </c>
      <c r="C14" s="11">
        <v>147575.183894399</v>
      </c>
      <c r="D14" s="11">
        <v>156037.06853406099</v>
      </c>
      <c r="E14" s="11">
        <v>160152.349734683</v>
      </c>
      <c r="F14" s="11">
        <v>164178.68570917501</v>
      </c>
    </row>
    <row r="15" spans="1:6" x14ac:dyDescent="0.35">
      <c r="A15" s="4" t="s">
        <v>21</v>
      </c>
      <c r="B15" s="11">
        <v>17502.990359401301</v>
      </c>
      <c r="C15" s="11">
        <v>16135.0306086205</v>
      </c>
      <c r="D15" s="11">
        <v>16311.054895114999</v>
      </c>
      <c r="E15" s="11">
        <v>16593.481635292999</v>
      </c>
      <c r="F15" s="11">
        <v>16818.6478786935</v>
      </c>
    </row>
    <row r="16" spans="1:6" x14ac:dyDescent="0.35">
      <c r="A16" s="4" t="s">
        <v>22</v>
      </c>
      <c r="B16" s="11">
        <v>717.08766659599598</v>
      </c>
      <c r="C16" s="11">
        <v>729.45468568232798</v>
      </c>
      <c r="D16" s="11">
        <v>724.51497390535303</v>
      </c>
      <c r="E16" s="11">
        <v>548.81251553415996</v>
      </c>
      <c r="F16" s="11">
        <v>556.34127014716705</v>
      </c>
    </row>
    <row r="17" spans="1:6" x14ac:dyDescent="0.35">
      <c r="A17" s="4" t="s">
        <v>60</v>
      </c>
      <c r="B17" s="11">
        <v>7968.2435914323996</v>
      </c>
      <c r="C17" s="11">
        <v>8082.4804474189004</v>
      </c>
      <c r="D17" s="11">
        <v>8286.1522304840692</v>
      </c>
      <c r="E17" s="11">
        <v>8486.9172202158097</v>
      </c>
      <c r="F17" s="11">
        <v>8709.3527611842001</v>
      </c>
    </row>
    <row r="18" spans="1:6" x14ac:dyDescent="0.35">
      <c r="A18" s="4" t="s">
        <v>61</v>
      </c>
      <c r="B18" s="11">
        <v>4500.7794768523299</v>
      </c>
      <c r="C18" s="11">
        <v>4493.5908406155704</v>
      </c>
      <c r="D18" s="11">
        <v>4613.52873733875</v>
      </c>
      <c r="E18" s="11">
        <v>4661.2339696726704</v>
      </c>
      <c r="F18" s="11">
        <v>4773.4211993807803</v>
      </c>
    </row>
    <row r="19" spans="1:6" x14ac:dyDescent="0.35">
      <c r="A19" s="4" t="s">
        <v>23</v>
      </c>
      <c r="B19" s="11">
        <v>10971.539381050599</v>
      </c>
      <c r="C19" s="11">
        <v>12523.3406039809</v>
      </c>
      <c r="D19" s="11">
        <v>12822.1752213406</v>
      </c>
      <c r="E19" s="11">
        <v>13031.1018310119</v>
      </c>
      <c r="F19" s="11">
        <v>13460.8284470249</v>
      </c>
    </row>
    <row r="20" spans="1:6" x14ac:dyDescent="0.35">
      <c r="A20" s="4" t="s">
        <v>24</v>
      </c>
      <c r="B20" s="11">
        <v>7949.58514376118</v>
      </c>
      <c r="C20" s="11">
        <v>7971.20686514509</v>
      </c>
      <c r="D20" s="11">
        <v>7997.0066958173902</v>
      </c>
      <c r="E20" s="11">
        <v>8021.6159395130398</v>
      </c>
      <c r="F20" s="11">
        <v>8055.3201013875996</v>
      </c>
    </row>
    <row r="21" spans="1:6" s="9" customFormat="1" x14ac:dyDescent="0.35">
      <c r="A21" s="4" t="s">
        <v>25</v>
      </c>
      <c r="B21" s="11">
        <v>83849.868716222394</v>
      </c>
      <c r="C21" s="11">
        <v>96179.302711500204</v>
      </c>
      <c r="D21" s="11">
        <v>114008.385264834</v>
      </c>
      <c r="E21" s="11">
        <v>119821.869479278</v>
      </c>
      <c r="F21" s="11">
        <v>114047.449957056</v>
      </c>
    </row>
    <row r="22" spans="1:6" x14ac:dyDescent="0.35">
      <c r="A22" s="9" t="s">
        <v>26</v>
      </c>
      <c r="B22" s="32">
        <v>280186.18880376202</v>
      </c>
      <c r="C22" s="32">
        <v>293689.59065736301</v>
      </c>
      <c r="D22" s="32">
        <v>320799.886552896</v>
      </c>
      <c r="E22" s="32">
        <v>331317.382325201</v>
      </c>
      <c r="F22" s="32">
        <v>330600.04732404801</v>
      </c>
    </row>
    <row r="23" spans="1:6" s="10" customFormat="1" x14ac:dyDescent="0.35">
      <c r="A23" s="4" t="s">
        <v>46</v>
      </c>
      <c r="B23" s="4"/>
      <c r="C23" s="4"/>
      <c r="D23" s="4"/>
      <c r="E23" s="4"/>
      <c r="F23" s="4"/>
    </row>
    <row r="24" spans="1:6" x14ac:dyDescent="0.35">
      <c r="A24" s="10" t="s">
        <v>65</v>
      </c>
      <c r="B24" s="10">
        <v>117430.35639637501</v>
      </c>
      <c r="C24" s="10">
        <v>118281.10836263699</v>
      </c>
      <c r="D24" s="10">
        <v>114677.61393760399</v>
      </c>
      <c r="E24" s="10">
        <v>116024.30414889401</v>
      </c>
      <c r="F24" s="10">
        <v>127468.081460432</v>
      </c>
    </row>
    <row r="25" spans="1:6" x14ac:dyDescent="0.35">
      <c r="A25" s="10" t="s">
        <v>66</v>
      </c>
      <c r="B25" s="41">
        <v>0.29533568915500003</v>
      </c>
      <c r="C25" s="41">
        <v>0.28711048781800003</v>
      </c>
      <c r="D25" s="41">
        <v>0.26333763238800001</v>
      </c>
      <c r="E25" s="41">
        <v>0.25936394406500002</v>
      </c>
      <c r="F25" s="41">
        <v>0.27827319442300003</v>
      </c>
    </row>
    <row r="26" spans="1:6" x14ac:dyDescent="0.35">
      <c r="A26" s="4" t="s">
        <v>46</v>
      </c>
    </row>
    <row r="27" spans="1:6" x14ac:dyDescent="0.35">
      <c r="A27" s="4" t="s">
        <v>27</v>
      </c>
      <c r="B27" s="4">
        <v>570</v>
      </c>
      <c r="C27" s="38">
        <v>570</v>
      </c>
      <c r="D27" s="38">
        <v>570</v>
      </c>
      <c r="E27" s="38">
        <v>570</v>
      </c>
      <c r="F27" s="38">
        <v>570</v>
      </c>
    </row>
    <row r="28" spans="1:6" x14ac:dyDescent="0.35">
      <c r="A28" s="4" t="s">
        <v>28</v>
      </c>
      <c r="B28" s="4">
        <v>51979.786899974999</v>
      </c>
      <c r="C28" s="4">
        <v>53884.561578887697</v>
      </c>
      <c r="D28" s="4">
        <v>55884.306284052902</v>
      </c>
      <c r="E28" s="4">
        <v>57273.933110326303</v>
      </c>
      <c r="F28" s="4">
        <v>59647.733092607799</v>
      </c>
    </row>
    <row r="29" spans="1:6" s="9" customFormat="1" x14ac:dyDescent="0.35">
      <c r="A29" s="43" t="s">
        <v>66</v>
      </c>
      <c r="B29" s="42">
        <v>0.130728430512</v>
      </c>
      <c r="C29" s="42">
        <v>0.13079707296400001</v>
      </c>
      <c r="D29" s="42">
        <v>0.128328802799</v>
      </c>
      <c r="E29" s="42">
        <v>0.12803173690700001</v>
      </c>
      <c r="F29" s="42">
        <v>0.130215855119</v>
      </c>
    </row>
    <row r="30" spans="1:6" x14ac:dyDescent="0.35">
      <c r="A30" s="4" t="s">
        <v>29</v>
      </c>
      <c r="B30" s="4">
        <v>4219.7313329193203</v>
      </c>
      <c r="C30" s="4">
        <v>4246.1421672413098</v>
      </c>
      <c r="D30" s="4">
        <v>4263.8717409029096</v>
      </c>
      <c r="E30" s="4">
        <v>4287.5674870002003</v>
      </c>
      <c r="F30" s="4">
        <v>4307.7250246304602</v>
      </c>
    </row>
    <row r="31" spans="1:6" s="10" customFormat="1" x14ac:dyDescent="0.35">
      <c r="A31" s="4" t="s">
        <v>30</v>
      </c>
      <c r="B31" s="4">
        <v>2020.06963</v>
      </c>
      <c r="C31" s="4">
        <v>1941.53025</v>
      </c>
      <c r="D31" s="4">
        <v>3443.9630533333302</v>
      </c>
      <c r="E31" s="4">
        <v>5206.0648366666701</v>
      </c>
      <c r="F31" s="4">
        <v>5925.3575933333304</v>
      </c>
    </row>
    <row r="32" spans="1:6" x14ac:dyDescent="0.35">
      <c r="A32" s="9" t="s">
        <v>31</v>
      </c>
      <c r="B32" s="32">
        <v>57649.587862894303</v>
      </c>
      <c r="C32" s="32">
        <v>59502.2339961291</v>
      </c>
      <c r="D32" s="32">
        <v>63022.141078289103</v>
      </c>
      <c r="E32" s="32">
        <v>66197.565433993193</v>
      </c>
      <c r="F32" s="32">
        <v>69310.815710571507</v>
      </c>
    </row>
    <row r="33" spans="1:6" x14ac:dyDescent="0.35">
      <c r="A33" s="43" t="s">
        <v>66</v>
      </c>
      <c r="B33" s="42">
        <v>0.14498789992200001</v>
      </c>
      <c r="C33" s="42">
        <v>0.14443316997399999</v>
      </c>
      <c r="D33" s="42">
        <v>0.144719626174</v>
      </c>
      <c r="E33" s="42">
        <v>0.147979871841</v>
      </c>
      <c r="F33" s="42">
        <v>0.151311150798</v>
      </c>
    </row>
    <row r="34" spans="1:6" ht="15" thickBot="1" x14ac:dyDescent="0.4">
      <c r="A34" s="4" t="s">
        <v>46</v>
      </c>
      <c r="B34" s="15"/>
      <c r="C34" s="15"/>
      <c r="D34" s="15"/>
      <c r="E34" s="15"/>
      <c r="F34" s="15"/>
    </row>
    <row r="35" spans="1:6" s="9" customFormat="1" ht="15" thickBot="1" x14ac:dyDescent="0.4">
      <c r="A35" s="33" t="s">
        <v>8</v>
      </c>
      <c r="B35" s="34">
        <v>59780.768533480899</v>
      </c>
      <c r="C35" s="34">
        <v>58778.874366508397</v>
      </c>
      <c r="D35" s="34">
        <v>51655.472859315101</v>
      </c>
      <c r="E35" s="34">
        <v>49826.738714900901</v>
      </c>
      <c r="F35" s="35">
        <v>58157.265749860097</v>
      </c>
    </row>
    <row r="36" spans="1:6" x14ac:dyDescent="0.35">
      <c r="A36" s="40" t="s">
        <v>66</v>
      </c>
      <c r="B36" s="41">
        <v>0.15034778923299999</v>
      </c>
      <c r="C36" s="41">
        <v>0.14267731784400001</v>
      </c>
      <c r="D36" s="41">
        <v>0.118618006214</v>
      </c>
      <c r="E36" s="41">
        <v>0.11138407222299999</v>
      </c>
      <c r="F36" s="41">
        <v>0.12696204362399999</v>
      </c>
    </row>
    <row r="37" spans="1:6" ht="15" thickBot="1" x14ac:dyDescent="0.4">
      <c r="A37" s="4" t="s">
        <v>46</v>
      </c>
      <c r="B37" s="15"/>
      <c r="C37" s="15"/>
      <c r="D37" s="15"/>
      <c r="E37" s="15"/>
      <c r="F37" s="15"/>
    </row>
    <row r="38" spans="1:6" ht="15" thickBot="1" x14ac:dyDescent="0.4">
      <c r="A38" s="33" t="s">
        <v>67</v>
      </c>
      <c r="B38" s="34">
        <v>145650.70687970301</v>
      </c>
      <c r="C38" s="34">
        <v>156899.70732800901</v>
      </c>
      <c r="D38" s="34">
        <v>169107.82117748199</v>
      </c>
      <c r="E38" s="34">
        <v>174854.673030846</v>
      </c>
      <c r="F38" s="35">
        <v>178130.073300249</v>
      </c>
    </row>
    <row r="39" spans="1:6" s="9" customFormat="1" x14ac:dyDescent="0.35">
      <c r="A39" s="10" t="s">
        <v>66</v>
      </c>
      <c r="B39" s="41">
        <v>0.36630947237400002</v>
      </c>
      <c r="C39" s="41">
        <v>0.38085161809099999</v>
      </c>
      <c r="D39" s="41">
        <v>0.38832734409199998</v>
      </c>
      <c r="E39" s="41">
        <v>0.390874980619</v>
      </c>
      <c r="F39" s="41">
        <v>0.388872445181</v>
      </c>
    </row>
    <row r="40" spans="1:6" x14ac:dyDescent="0.35">
      <c r="B40" s="15"/>
      <c r="C40" s="15"/>
      <c r="D40" s="15"/>
      <c r="E40" s="15"/>
      <c r="F40" s="15"/>
    </row>
    <row r="41" spans="1:6" s="10" customFormat="1" x14ac:dyDescent="0.35">
      <c r="A41" s="4" t="s">
        <v>49</v>
      </c>
      <c r="B41" s="4">
        <v>3707.587</v>
      </c>
      <c r="C41" s="4">
        <v>2230.5</v>
      </c>
      <c r="D41" s="4">
        <v>1730.5</v>
      </c>
      <c r="E41" s="4">
        <v>950.5</v>
      </c>
      <c r="F41" s="4">
        <v>880.5</v>
      </c>
    </row>
    <row r="42" spans="1:6" x14ac:dyDescent="0.35">
      <c r="A42" s="4" t="s">
        <v>50</v>
      </c>
      <c r="B42" s="4">
        <v>4459.384</v>
      </c>
      <c r="C42" s="4">
        <v>7285.2250000000004</v>
      </c>
      <c r="D42" s="4">
        <v>9985.2250000000004</v>
      </c>
      <c r="E42" s="4">
        <v>10385.225</v>
      </c>
      <c r="F42" s="4">
        <v>10085.225</v>
      </c>
    </row>
    <row r="43" spans="1:6" s="10" customFormat="1" x14ac:dyDescent="0.35">
      <c r="A43" s="9" t="s">
        <v>32</v>
      </c>
      <c r="B43" s="32">
        <v>-751.79700000000003</v>
      </c>
      <c r="C43" s="32">
        <v>-5054.7250000000004</v>
      </c>
      <c r="D43" s="32">
        <v>-8254.7250000000004</v>
      </c>
      <c r="E43" s="32">
        <v>-9434.7250000000004</v>
      </c>
      <c r="F43" s="32">
        <v>-9204.7250000000004</v>
      </c>
    </row>
    <row r="44" spans="1:6" x14ac:dyDescent="0.35">
      <c r="A44" s="4" t="s">
        <v>46</v>
      </c>
    </row>
    <row r="45" spans="1:6" x14ac:dyDescent="0.35">
      <c r="A45" s="4" t="s">
        <v>51</v>
      </c>
      <c r="B45" s="4">
        <v>20448.784</v>
      </c>
      <c r="C45" s="4">
        <v>6736.1880000000001</v>
      </c>
      <c r="D45" s="4">
        <v>34846</v>
      </c>
      <c r="E45" s="38">
        <v>17250</v>
      </c>
      <c r="F45" s="38">
        <v>21386</v>
      </c>
    </row>
    <row r="46" spans="1:6" x14ac:dyDescent="0.35">
      <c r="A46" s="4" t="s">
        <v>52</v>
      </c>
      <c r="B46" s="4">
        <v>12746.312</v>
      </c>
      <c r="C46" s="4">
        <v>0</v>
      </c>
      <c r="D46" s="4">
        <v>0</v>
      </c>
      <c r="E46" s="4">
        <v>0</v>
      </c>
      <c r="F46" s="4">
        <v>0</v>
      </c>
    </row>
    <row r="47" spans="1:6" x14ac:dyDescent="0.35">
      <c r="A47" s="9" t="s">
        <v>53</v>
      </c>
      <c r="B47" s="32">
        <v>7702.4719999999998</v>
      </c>
      <c r="C47" s="32">
        <v>6736.1880000000001</v>
      </c>
      <c r="D47" s="32">
        <v>34846</v>
      </c>
      <c r="E47" s="39">
        <v>17250</v>
      </c>
      <c r="F47" s="32">
        <v>21386</v>
      </c>
    </row>
    <row r="48" spans="1:6" s="10" customFormat="1" x14ac:dyDescent="0.35">
      <c r="A48" s="4" t="s">
        <v>46</v>
      </c>
      <c r="B48" s="4"/>
      <c r="C48" s="4"/>
      <c r="D48" s="4"/>
      <c r="E48" s="4"/>
      <c r="F48" s="4"/>
    </row>
    <row r="49" spans="1:6" s="10" customFormat="1" x14ac:dyDescent="0.35">
      <c r="A49" s="10" t="s">
        <v>11</v>
      </c>
      <c r="B49" s="10">
        <v>6950.6750000000002</v>
      </c>
      <c r="C49" s="10">
        <v>1681.463</v>
      </c>
      <c r="D49" s="10">
        <v>26591.275000000001</v>
      </c>
      <c r="E49" s="10">
        <v>7815.2749999999996</v>
      </c>
      <c r="F49" s="10">
        <v>12181.275</v>
      </c>
    </row>
    <row r="50" spans="1:6" ht="15" thickBot="1" x14ac:dyDescent="0.4">
      <c r="A50" s="36" t="s">
        <v>46</v>
      </c>
      <c r="B50" s="37"/>
      <c r="C50" s="37"/>
      <c r="D50" s="37"/>
      <c r="E50" s="37"/>
      <c r="F50" s="37"/>
    </row>
    <row r="51" spans="1:6" s="11" customFormat="1" ht="15" thickBot="1" x14ac:dyDescent="0.4">
      <c r="A51" s="33" t="s">
        <v>9</v>
      </c>
      <c r="B51" s="34">
        <v>66731.443533480895</v>
      </c>
      <c r="C51" s="34">
        <v>60460.337366508298</v>
      </c>
      <c r="D51" s="34">
        <v>78246.747859315103</v>
      </c>
      <c r="E51" s="34">
        <v>57642.013714900902</v>
      </c>
      <c r="F51" s="35">
        <v>70338.540749860098</v>
      </c>
    </row>
    <row r="52" spans="1:6" x14ac:dyDescent="0.35">
      <c r="B52" s="15"/>
      <c r="C52" s="15"/>
      <c r="D52" s="15"/>
      <c r="E52" s="15"/>
      <c r="F52" s="15"/>
    </row>
    <row r="53" spans="1:6" x14ac:dyDescent="0.35">
      <c r="A53" s="4" t="s">
        <v>8</v>
      </c>
      <c r="B53" s="15">
        <v>59780.768533480899</v>
      </c>
      <c r="C53" s="15">
        <v>58778.874366508397</v>
      </c>
      <c r="D53" s="15">
        <v>51655.472859315101</v>
      </c>
      <c r="E53" s="15">
        <v>49826.738714900901</v>
      </c>
      <c r="F53" s="15">
        <v>58157.265749860097</v>
      </c>
    </row>
    <row r="54" spans="1:6" x14ac:dyDescent="0.35">
      <c r="A54" s="4" t="s">
        <v>33</v>
      </c>
      <c r="B54" s="45">
        <v>85869.938346222407</v>
      </c>
      <c r="C54" s="45">
        <v>98120.8329615002</v>
      </c>
      <c r="D54" s="45">
        <v>117452.348318167</v>
      </c>
      <c r="E54" s="45">
        <v>125027.93431594501</v>
      </c>
      <c r="F54" s="45">
        <v>119972.807550389</v>
      </c>
    </row>
    <row r="55" spans="1:6" x14ac:dyDescent="0.35">
      <c r="A55" s="10" t="s">
        <v>34</v>
      </c>
      <c r="B55" s="46">
        <v>145650.70687970301</v>
      </c>
      <c r="C55" s="46">
        <v>156899.70732800901</v>
      </c>
      <c r="D55" s="46">
        <v>169107.82117748199</v>
      </c>
      <c r="E55" s="46">
        <v>174854.673030846</v>
      </c>
      <c r="F55" s="46">
        <v>178130.073300249</v>
      </c>
    </row>
    <row r="56" spans="1:6" x14ac:dyDescent="0.35">
      <c r="A56" s="4" t="s">
        <v>35</v>
      </c>
      <c r="B56" s="15">
        <v>6950.6750000000002</v>
      </c>
      <c r="C56" s="15">
        <v>1681.463</v>
      </c>
      <c r="D56" s="15">
        <v>26591.275000000001</v>
      </c>
      <c r="E56" s="15">
        <v>7815.2749999999996</v>
      </c>
      <c r="F56" s="15">
        <v>12181.275</v>
      </c>
    </row>
    <row r="57" spans="1:6" ht="15" thickBot="1" x14ac:dyDescent="0.4">
      <c r="A57" s="11" t="s">
        <v>69</v>
      </c>
      <c r="B57" s="4">
        <v>0</v>
      </c>
      <c r="C57" s="4">
        <v>9904.9079999999994</v>
      </c>
      <c r="D57" s="4">
        <v>10127.768</v>
      </c>
      <c r="E57" s="4">
        <v>13583.958000000001</v>
      </c>
      <c r="F57" s="4">
        <v>13991.477000000001</v>
      </c>
    </row>
    <row r="58" spans="1:6" s="11" customFormat="1" ht="15" thickBot="1" x14ac:dyDescent="0.4">
      <c r="A58" s="33" t="s">
        <v>81</v>
      </c>
      <c r="B58" s="34">
        <v>152601.381879703</v>
      </c>
      <c r="C58" s="34">
        <v>148676.262328009</v>
      </c>
      <c r="D58" s="34">
        <v>185571.32817748198</v>
      </c>
      <c r="E58" s="34">
        <v>169085.99003084598</v>
      </c>
      <c r="F58" s="35">
        <v>176319.87130024898</v>
      </c>
    </row>
    <row r="59" spans="1:6" x14ac:dyDescent="0.35">
      <c r="A59" s="10" t="s">
        <v>68</v>
      </c>
      <c r="B59" s="44">
        <v>0.38379032191150986</v>
      </c>
      <c r="C59" s="44">
        <v>0.36089038050929734</v>
      </c>
      <c r="D59" s="44">
        <v>0.42613298728054549</v>
      </c>
      <c r="E59" s="44">
        <v>0.37797950681405484</v>
      </c>
      <c r="F59" s="44">
        <v>0.38492062691226242</v>
      </c>
    </row>
    <row r="61" spans="1:6" x14ac:dyDescent="0.35">
      <c r="A61" s="16" t="s">
        <v>46</v>
      </c>
      <c r="B61" s="47"/>
      <c r="C61" s="47"/>
      <c r="D61" s="47"/>
      <c r="E61" s="47"/>
      <c r="F61" s="47"/>
    </row>
    <row r="62" spans="1:6" x14ac:dyDescent="0.35">
      <c r="A62" s="11"/>
      <c r="B62" s="11"/>
      <c r="C62" s="11"/>
      <c r="D62" s="11"/>
      <c r="E62" s="11"/>
    </row>
    <row r="63" spans="1:6" x14ac:dyDescent="0.35">
      <c r="A63" s="11"/>
      <c r="B63" s="11"/>
      <c r="C63" s="11"/>
      <c r="D63" s="11"/>
      <c r="E63" s="11"/>
      <c r="F63" s="11"/>
    </row>
    <row r="64" spans="1:6" x14ac:dyDescent="0.35">
      <c r="A64" s="11"/>
      <c r="B64" s="11"/>
      <c r="C64" s="11"/>
      <c r="D64" s="11"/>
      <c r="E64" s="11"/>
    </row>
    <row r="65" spans="1:5" x14ac:dyDescent="0.35">
      <c r="A65" s="11"/>
      <c r="B65" s="11"/>
      <c r="C65" s="11"/>
      <c r="D65" s="11"/>
      <c r="E65" s="11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6"/>
  <sheetViews>
    <sheetView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44</v>
      </c>
      <c r="B3" s="50"/>
      <c r="C3" s="50"/>
      <c r="D3" s="50"/>
      <c r="E3" s="50"/>
      <c r="F3" s="50"/>
    </row>
    <row r="5" spans="1:6" x14ac:dyDescent="0.35">
      <c r="A5" s="18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3391006.4559999998</v>
      </c>
      <c r="C7" s="21">
        <v>3538972.1120000002</v>
      </c>
      <c r="D7" s="21">
        <v>3689378.4270000001</v>
      </c>
      <c r="E7" s="21">
        <v>3846177.01</v>
      </c>
      <c r="F7" s="21">
        <v>4009639.5329999998</v>
      </c>
    </row>
    <row r="8" spans="1:6" ht="18" customHeight="1" x14ac:dyDescent="0.35">
      <c r="A8" s="19" t="s">
        <v>3</v>
      </c>
      <c r="B8" s="22">
        <v>1401493.871</v>
      </c>
      <c r="C8" s="22">
        <v>1432545.352</v>
      </c>
      <c r="D8" s="22">
        <v>1463169.6329999999</v>
      </c>
      <c r="E8" s="22">
        <v>1495095.4469999999</v>
      </c>
      <c r="F8" s="22">
        <v>1528378.1070000001</v>
      </c>
    </row>
    <row r="9" spans="1:6" ht="18" customHeight="1" x14ac:dyDescent="0.35">
      <c r="A9" s="19" t="s">
        <v>4</v>
      </c>
      <c r="B9" s="22">
        <v>556371.68220000004</v>
      </c>
      <c r="C9" s="22">
        <v>553943.46600000001</v>
      </c>
      <c r="D9" s="22">
        <v>556603.98580000002</v>
      </c>
      <c r="E9" s="22">
        <v>561507.76659999997</v>
      </c>
      <c r="F9" s="22">
        <v>565080.08959999995</v>
      </c>
    </row>
    <row r="10" spans="1:6" ht="18" customHeight="1" x14ac:dyDescent="0.35">
      <c r="A10" s="19" t="s">
        <v>5</v>
      </c>
      <c r="B10" s="22">
        <v>93851</v>
      </c>
      <c r="C10" s="22">
        <v>93851</v>
      </c>
      <c r="D10" s="22">
        <v>93851</v>
      </c>
      <c r="E10" s="22">
        <v>93851</v>
      </c>
      <c r="F10" s="22">
        <v>93851</v>
      </c>
    </row>
    <row r="11" spans="1:6" ht="18" customHeight="1" x14ac:dyDescent="0.35">
      <c r="A11" s="19" t="s">
        <v>39</v>
      </c>
      <c r="B11" s="22">
        <v>409056</v>
      </c>
      <c r="C11" s="22">
        <v>504500</v>
      </c>
      <c r="D11" s="22">
        <v>504500</v>
      </c>
      <c r="E11" s="22">
        <v>504500</v>
      </c>
      <c r="F11" s="22">
        <v>504500</v>
      </c>
    </row>
    <row r="12" spans="1:6" ht="18" customHeight="1" x14ac:dyDescent="0.35">
      <c r="A12" s="19" t="s">
        <v>37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</row>
    <row r="13" spans="1:6" ht="18" customHeight="1" x14ac:dyDescent="0.35">
      <c r="A13" s="19" t="s">
        <v>38</v>
      </c>
      <c r="B13" s="22">
        <v>484000</v>
      </c>
      <c r="C13" s="22">
        <v>508200</v>
      </c>
      <c r="D13" s="22">
        <v>533610</v>
      </c>
      <c r="E13" s="22">
        <v>560290</v>
      </c>
      <c r="F13" s="22">
        <v>588305</v>
      </c>
    </row>
    <row r="14" spans="1:6" ht="18" customHeight="1" x14ac:dyDescent="0.35">
      <c r="A14" s="19" t="s">
        <v>6</v>
      </c>
      <c r="B14" s="22">
        <v>5952360</v>
      </c>
      <c r="C14" s="22">
        <v>5945263</v>
      </c>
      <c r="D14" s="22">
        <v>6261131</v>
      </c>
      <c r="E14" s="22">
        <v>6570527</v>
      </c>
      <c r="F14" s="22">
        <v>6949624</v>
      </c>
    </row>
    <row r="15" spans="1:6" ht="18" customHeight="1" x14ac:dyDescent="0.35">
      <c r="A15" s="19" t="s">
        <v>36</v>
      </c>
      <c r="B15" s="22">
        <v>1194876.037</v>
      </c>
      <c r="C15" s="22">
        <v>1000564.677</v>
      </c>
      <c r="D15" s="22">
        <v>2217293.8930000002</v>
      </c>
      <c r="E15" s="22">
        <v>3479871.4130000002</v>
      </c>
      <c r="F15" s="22">
        <v>4273718.2529999996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-1379402.8929999999</v>
      </c>
      <c r="C17" s="22">
        <v>-1374093.5209999999</v>
      </c>
      <c r="D17" s="22">
        <v>-1371183.966</v>
      </c>
      <c r="E17" s="22">
        <v>-1366349.2930000001</v>
      </c>
      <c r="F17" s="22">
        <v>-1363245.8030000001</v>
      </c>
    </row>
    <row r="18" spans="1:6" ht="18" customHeight="1" x14ac:dyDescent="0.35">
      <c r="A18" s="19" t="s">
        <v>7</v>
      </c>
      <c r="B18" s="22">
        <v>-94941.1152</v>
      </c>
      <c r="C18" s="22">
        <v>-88065</v>
      </c>
      <c r="D18" s="22">
        <v>-88065</v>
      </c>
      <c r="E18" s="22">
        <v>-88065</v>
      </c>
      <c r="F18" s="22">
        <v>-88065</v>
      </c>
    </row>
    <row r="19" spans="1:6" s="2" customFormat="1" ht="18" customHeight="1" x14ac:dyDescent="0.35">
      <c r="A19" s="23" t="s">
        <v>0</v>
      </c>
      <c r="B19" s="24">
        <f>SUM(B7:B18)</f>
        <v>12008671.038000001</v>
      </c>
      <c r="C19" s="24">
        <f t="shared" ref="C19:F19" si="0">SUM(C7:C18)</f>
        <v>12115681.085999999</v>
      </c>
      <c r="D19" s="24">
        <f t="shared" si="0"/>
        <v>13860288.9728</v>
      </c>
      <c r="E19" s="24">
        <f t="shared" si="0"/>
        <v>15657405.343599999</v>
      </c>
      <c r="F19" s="24">
        <f t="shared" si="0"/>
        <v>17061785.1796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6"/>
  <sheetViews>
    <sheetView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14</v>
      </c>
      <c r="B3" s="50"/>
      <c r="C3" s="50"/>
      <c r="D3" s="50"/>
      <c r="E3" s="50"/>
      <c r="F3" s="50"/>
    </row>
    <row r="5" spans="1:6" x14ac:dyDescent="0.35">
      <c r="A5" s="18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1767836.0090000001</v>
      </c>
      <c r="C7" s="21">
        <v>1841620.132</v>
      </c>
      <c r="D7" s="21">
        <v>1919387.361</v>
      </c>
      <c r="E7" s="21">
        <v>2000459.696</v>
      </c>
      <c r="F7" s="21">
        <v>2084977.605</v>
      </c>
    </row>
    <row r="8" spans="1:6" ht="18" customHeight="1" x14ac:dyDescent="0.35">
      <c r="A8" s="19" t="s">
        <v>3</v>
      </c>
      <c r="B8" s="22">
        <v>672652.87029999995</v>
      </c>
      <c r="C8" s="22">
        <v>687705.60140000004</v>
      </c>
      <c r="D8" s="22">
        <v>704549.00899999996</v>
      </c>
      <c r="E8" s="22">
        <v>722108.26150000002</v>
      </c>
      <c r="F8" s="22">
        <v>740413.78220000002</v>
      </c>
    </row>
    <row r="9" spans="1:6" ht="18" customHeight="1" x14ac:dyDescent="0.35">
      <c r="A9" s="19" t="s">
        <v>4</v>
      </c>
      <c r="B9" s="22">
        <v>335251.23420000001</v>
      </c>
      <c r="C9" s="22">
        <v>335436.88900000002</v>
      </c>
      <c r="D9" s="22">
        <v>337049.5539</v>
      </c>
      <c r="E9" s="22">
        <v>338508.76850000001</v>
      </c>
      <c r="F9" s="22">
        <v>339348.34330000001</v>
      </c>
    </row>
    <row r="10" spans="1:6" ht="18" customHeight="1" x14ac:dyDescent="0.35">
      <c r="A10" s="19" t="s">
        <v>5</v>
      </c>
      <c r="B10" s="22">
        <v>35941</v>
      </c>
      <c r="C10" s="22">
        <v>35941</v>
      </c>
      <c r="D10" s="22">
        <v>35941</v>
      </c>
      <c r="E10" s="22">
        <v>35941</v>
      </c>
      <c r="F10" s="22">
        <v>35941</v>
      </c>
    </row>
    <row r="11" spans="1:6" ht="18" customHeight="1" x14ac:dyDescent="0.35">
      <c r="A11" s="19" t="s">
        <v>39</v>
      </c>
      <c r="B11" s="22">
        <v>1164</v>
      </c>
      <c r="C11" s="22">
        <v>1164</v>
      </c>
      <c r="D11" s="22">
        <v>1164</v>
      </c>
      <c r="E11" s="22">
        <v>1164</v>
      </c>
      <c r="F11" s="22">
        <v>1164</v>
      </c>
    </row>
    <row r="12" spans="1:6" ht="18" customHeight="1" x14ac:dyDescent="0.35">
      <c r="A12" s="19" t="s">
        <v>37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</row>
    <row r="13" spans="1:6" ht="18" customHeight="1" x14ac:dyDescent="0.35">
      <c r="A13" s="19" t="s">
        <v>38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ht="18" customHeight="1" x14ac:dyDescent="0.35">
      <c r="A14" s="19" t="s">
        <v>6</v>
      </c>
      <c r="B14" s="22">
        <v>1239082</v>
      </c>
      <c r="C14" s="22">
        <v>1257195</v>
      </c>
      <c r="D14" s="22">
        <v>1284013</v>
      </c>
      <c r="E14" s="22">
        <v>1253612</v>
      </c>
      <c r="F14" s="22">
        <v>1283002</v>
      </c>
    </row>
    <row r="15" spans="1:6" ht="18" customHeight="1" x14ac:dyDescent="0.35">
      <c r="A15" s="19" t="s">
        <v>36</v>
      </c>
      <c r="B15" s="22">
        <v>144024.24</v>
      </c>
      <c r="C15" s="22">
        <v>144024.24</v>
      </c>
      <c r="D15" s="22">
        <v>144024.24</v>
      </c>
      <c r="E15" s="22">
        <v>0</v>
      </c>
      <c r="F15" s="22">
        <v>0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3456.1310530000001</v>
      </c>
      <c r="C17" s="22">
        <v>3546.8895590000002</v>
      </c>
      <c r="D17" s="22">
        <v>3596.6255310000001</v>
      </c>
      <c r="E17" s="22">
        <v>3679.2695279999998</v>
      </c>
      <c r="F17" s="22">
        <v>3732.3206279999999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4199407.484553</v>
      </c>
      <c r="C19" s="24">
        <f t="shared" ref="C19:F19" si="0">SUM(C7:C18)</f>
        <v>4306633.7519589998</v>
      </c>
      <c r="D19" s="24">
        <f t="shared" si="0"/>
        <v>4429724.7894310011</v>
      </c>
      <c r="E19" s="24">
        <f t="shared" si="0"/>
        <v>4355472.9955279995</v>
      </c>
      <c r="F19" s="24">
        <f t="shared" si="0"/>
        <v>4488579.051128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6CE1-9523-4C55-B5A4-6AF75179AE96}">
  <sheetPr>
    <pageSetUpPr fitToPage="1"/>
  </sheetPr>
  <dimension ref="A1:F33"/>
  <sheetViews>
    <sheetView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70</v>
      </c>
      <c r="B3" s="50"/>
      <c r="C3" s="50"/>
      <c r="D3" s="50"/>
      <c r="E3" s="50"/>
      <c r="F3" s="50"/>
    </row>
    <row r="4" spans="1:6" x14ac:dyDescent="0.35">
      <c r="A4"/>
    </row>
    <row r="5" spans="1:6" x14ac:dyDescent="0.35">
      <c r="A5" s="18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71</v>
      </c>
      <c r="B7" s="21">
        <v>38897735</v>
      </c>
      <c r="C7" s="21">
        <v>33780000</v>
      </c>
      <c r="D7" s="21">
        <v>9482000</v>
      </c>
      <c r="E7" s="21">
        <v>104301000</v>
      </c>
      <c r="F7" s="21">
        <v>12650000</v>
      </c>
    </row>
    <row r="8" spans="1:6" ht="18" customHeight="1" x14ac:dyDescent="0.35">
      <c r="A8" s="19" t="s">
        <v>72</v>
      </c>
      <c r="B8" s="22">
        <v>122378151</v>
      </c>
      <c r="C8" s="22">
        <v>36900000</v>
      </c>
      <c r="D8" s="22">
        <v>64200000</v>
      </c>
      <c r="E8" s="22">
        <v>61629335</v>
      </c>
      <c r="F8" s="22">
        <v>41788000</v>
      </c>
    </row>
    <row r="9" spans="1:6" ht="18" customHeight="1" x14ac:dyDescent="0.35">
      <c r="A9" s="19" t="s">
        <v>73</v>
      </c>
      <c r="B9" s="22">
        <v>24617114</v>
      </c>
      <c r="C9" s="22">
        <v>14500000</v>
      </c>
      <c r="D9" s="22">
        <v>11785000</v>
      </c>
      <c r="E9" s="22">
        <v>14600000</v>
      </c>
      <c r="F9" s="22">
        <v>57885000</v>
      </c>
    </row>
    <row r="10" spans="1:6" ht="18" customHeight="1" x14ac:dyDescent="0.35">
      <c r="A10" s="19" t="s">
        <v>74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</row>
    <row r="11" spans="1:6" ht="18" customHeight="1" x14ac:dyDescent="0.35">
      <c r="A11" s="19" t="s">
        <v>75</v>
      </c>
      <c r="B11" s="22">
        <v>27871739</v>
      </c>
      <c r="C11" s="22">
        <v>16189000</v>
      </c>
      <c r="D11" s="22">
        <v>21212500</v>
      </c>
      <c r="E11" s="22">
        <v>8755761</v>
      </c>
      <c r="F11" s="22">
        <v>20212500</v>
      </c>
    </row>
    <row r="12" spans="1:6" ht="18" customHeight="1" x14ac:dyDescent="0.35">
      <c r="A12" s="19" t="s">
        <v>76</v>
      </c>
      <c r="B12" s="22">
        <v>9109207</v>
      </c>
      <c r="C12" s="22">
        <v>17327000</v>
      </c>
      <c r="D12" s="22">
        <v>37100000</v>
      </c>
      <c r="E12" s="22">
        <v>5786000</v>
      </c>
      <c r="F12" s="22">
        <v>7500000</v>
      </c>
    </row>
    <row r="13" spans="1:6" ht="18" customHeight="1" x14ac:dyDescent="0.35">
      <c r="A13" s="19" t="s">
        <v>77</v>
      </c>
      <c r="B13" s="22">
        <v>12229000</v>
      </c>
      <c r="C13" s="22">
        <v>5203000</v>
      </c>
      <c r="D13" s="22">
        <v>4905000</v>
      </c>
      <c r="E13" s="22">
        <v>17905000</v>
      </c>
      <c r="F13" s="22">
        <v>4345000</v>
      </c>
    </row>
    <row r="14" spans="1:6" ht="18" customHeight="1" x14ac:dyDescent="0.35">
      <c r="A14" s="19" t="s">
        <v>78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</row>
    <row r="15" spans="1:6" ht="18" customHeight="1" x14ac:dyDescent="0.35">
      <c r="A15" s="19" t="s">
        <v>79</v>
      </c>
      <c r="B15" s="22">
        <v>3347000</v>
      </c>
      <c r="C15" s="22">
        <v>15968000</v>
      </c>
      <c r="D15" s="22">
        <v>12817500</v>
      </c>
      <c r="E15" s="22">
        <v>9792500</v>
      </c>
      <c r="F15" s="22">
        <v>8698000</v>
      </c>
    </row>
    <row r="16" spans="1:6" ht="18" customHeight="1" x14ac:dyDescent="0.35">
      <c r="A16" s="23" t="s">
        <v>80</v>
      </c>
      <c r="B16" s="24">
        <v>238449946</v>
      </c>
      <c r="C16" s="24">
        <v>139867000</v>
      </c>
      <c r="D16" s="24">
        <v>161502000</v>
      </c>
      <c r="E16" s="24">
        <v>222769596</v>
      </c>
      <c r="F16" s="24">
        <v>153078500</v>
      </c>
    </row>
    <row r="17" spans="1:6" ht="18" customHeight="1" x14ac:dyDescent="0.35">
      <c r="A17" s="23"/>
      <c r="B17" s="24"/>
      <c r="C17" s="24"/>
      <c r="D17" s="24"/>
      <c r="E17" s="24"/>
      <c r="F17" s="24"/>
    </row>
    <row r="19" spans="1:6" ht="15.5" x14ac:dyDescent="0.35">
      <c r="A19" s="23" t="s">
        <v>82</v>
      </c>
      <c r="B19" s="24">
        <f>305700000</f>
        <v>305700000</v>
      </c>
      <c r="C19" s="48">
        <v>0</v>
      </c>
      <c r="D19" s="24">
        <v>188510000</v>
      </c>
      <c r="E19" s="48">
        <v>0</v>
      </c>
      <c r="F19" s="48">
        <v>0</v>
      </c>
    </row>
    <row r="20" spans="1:6" x14ac:dyDescent="0.35">
      <c r="A20" s="12"/>
      <c r="B20" s="3"/>
      <c r="C20" s="3"/>
      <c r="D20" s="3"/>
      <c r="E20" s="3"/>
      <c r="F20" s="3"/>
    </row>
    <row r="21" spans="1:6" x14ac:dyDescent="0.35">
      <c r="A21" s="25"/>
      <c r="B21" s="26"/>
      <c r="C21" s="27"/>
      <c r="D21" s="27"/>
      <c r="E21" s="27"/>
      <c r="F21" s="27"/>
    </row>
    <row r="22" spans="1:6" x14ac:dyDescent="0.35">
      <c r="A22" s="25"/>
      <c r="B22" s="25"/>
      <c r="C22" s="27"/>
      <c r="D22" s="27"/>
      <c r="E22" s="27"/>
      <c r="F22" s="27"/>
    </row>
    <row r="23" spans="1:6" x14ac:dyDescent="0.35">
      <c r="A23" s="25"/>
      <c r="B23" s="28"/>
      <c r="C23" s="27"/>
      <c r="D23" s="27"/>
      <c r="E23" s="27"/>
      <c r="F23" s="27"/>
    </row>
    <row r="24" spans="1:6" x14ac:dyDescent="0.35">
      <c r="A24" s="25"/>
      <c r="B24" s="28"/>
      <c r="C24" s="27"/>
      <c r="D24" s="27"/>
      <c r="E24" s="27"/>
      <c r="F24" s="27"/>
    </row>
    <row r="25" spans="1:6" x14ac:dyDescent="0.35">
      <c r="A25" s="25"/>
      <c r="B25" s="28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17"/>
      <c r="B31" s="7"/>
      <c r="C31" s="7"/>
      <c r="D31" s="7"/>
      <c r="E31" s="7"/>
      <c r="F31" s="7"/>
    </row>
    <row r="32" spans="1:6" x14ac:dyDescent="0.35">
      <c r="A32" s="17"/>
      <c r="B32" s="7"/>
      <c r="C32" s="7"/>
      <c r="D32" s="7"/>
      <c r="E32" s="7"/>
      <c r="F32" s="7"/>
    </row>
    <row r="33" spans="1:6" x14ac:dyDescent="0.35">
      <c r="A33" s="17"/>
      <c r="B33" s="7"/>
      <c r="C33" s="7"/>
      <c r="D33" s="7"/>
      <c r="E33" s="7"/>
      <c r="F33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"/>
  <sheetViews>
    <sheetView zoomScaleNormal="100"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13</v>
      </c>
      <c r="B3" s="50"/>
      <c r="C3" s="50"/>
      <c r="D3" s="50"/>
      <c r="E3" s="50"/>
      <c r="F3" s="50"/>
    </row>
    <row r="5" spans="1:6" x14ac:dyDescent="0.35">
      <c r="A5" s="2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1550752.7409999999</v>
      </c>
      <c r="C7" s="21">
        <v>1616659.7320000001</v>
      </c>
      <c r="D7" s="21">
        <v>1685367.7709999999</v>
      </c>
      <c r="E7" s="21">
        <v>1756995.9010000001</v>
      </c>
      <c r="F7" s="21">
        <v>1831668.227</v>
      </c>
    </row>
    <row r="8" spans="1:6" ht="18" customHeight="1" x14ac:dyDescent="0.35">
      <c r="A8" s="19" t="s">
        <v>3</v>
      </c>
      <c r="B8" s="22">
        <v>555765.54720000003</v>
      </c>
      <c r="C8" s="22">
        <v>571286.98930000002</v>
      </c>
      <c r="D8" s="22">
        <v>587468.09259999997</v>
      </c>
      <c r="E8" s="22">
        <v>604336.89289999998</v>
      </c>
      <c r="F8" s="22">
        <v>621922.61710000003</v>
      </c>
    </row>
    <row r="9" spans="1:6" ht="18" customHeight="1" x14ac:dyDescent="0.35">
      <c r="A9" s="19" t="s">
        <v>4</v>
      </c>
      <c r="B9" s="22">
        <v>326393.08059999999</v>
      </c>
      <c r="C9" s="22">
        <v>321538.80440000002</v>
      </c>
      <c r="D9" s="22">
        <v>322047.95909999998</v>
      </c>
      <c r="E9" s="22">
        <v>322859.7819</v>
      </c>
      <c r="F9" s="22">
        <v>322912.12520000001</v>
      </c>
    </row>
    <row r="10" spans="1:6" ht="18" customHeight="1" x14ac:dyDescent="0.35">
      <c r="A10" s="19" t="s">
        <v>5</v>
      </c>
      <c r="B10" s="22">
        <v>32710</v>
      </c>
      <c r="C10" s="22">
        <v>32710</v>
      </c>
      <c r="D10" s="22">
        <v>32710</v>
      </c>
      <c r="E10" s="22">
        <v>32710</v>
      </c>
      <c r="F10" s="22">
        <v>32710</v>
      </c>
    </row>
    <row r="11" spans="1:6" ht="18" customHeight="1" x14ac:dyDescent="0.35">
      <c r="A11" s="19" t="s">
        <v>39</v>
      </c>
      <c r="B11" s="22">
        <v>3828</v>
      </c>
      <c r="C11" s="22">
        <v>3648</v>
      </c>
      <c r="D11" s="22">
        <v>3648</v>
      </c>
      <c r="E11" s="22">
        <v>3648</v>
      </c>
      <c r="F11" s="22">
        <v>3648</v>
      </c>
    </row>
    <row r="12" spans="1:6" ht="18" customHeight="1" x14ac:dyDescent="0.35">
      <c r="A12" s="19" t="s">
        <v>37</v>
      </c>
      <c r="B12" s="22">
        <v>80000</v>
      </c>
      <c r="C12" s="22">
        <v>10000</v>
      </c>
      <c r="D12" s="22">
        <v>10000</v>
      </c>
      <c r="E12" s="22">
        <v>10000</v>
      </c>
      <c r="F12" s="22">
        <v>10000</v>
      </c>
    </row>
    <row r="13" spans="1:6" ht="18" customHeight="1" x14ac:dyDescent="0.35">
      <c r="A13" s="19" t="s">
        <v>38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ht="18" customHeight="1" x14ac:dyDescent="0.35">
      <c r="A14" s="19" t="s">
        <v>6</v>
      </c>
      <c r="B14" s="22">
        <v>346379</v>
      </c>
      <c r="C14" s="22">
        <v>319960</v>
      </c>
      <c r="D14" s="22">
        <v>297450</v>
      </c>
      <c r="E14" s="22">
        <v>292410</v>
      </c>
      <c r="F14" s="22">
        <v>292410</v>
      </c>
    </row>
    <row r="15" spans="1:6" ht="18" customHeight="1" x14ac:dyDescent="0.35">
      <c r="A15" s="19" t="s">
        <v>36</v>
      </c>
      <c r="B15" s="22">
        <v>6510.96</v>
      </c>
      <c r="C15" s="22">
        <v>6510.96</v>
      </c>
      <c r="D15" s="22">
        <v>6510.96</v>
      </c>
      <c r="E15" s="22">
        <v>6510.96</v>
      </c>
      <c r="F15" s="22">
        <v>2170.3200000000002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7368.2621060000001</v>
      </c>
      <c r="C17" s="22">
        <v>7549.7791180000004</v>
      </c>
      <c r="D17" s="22">
        <v>7649.2510620000003</v>
      </c>
      <c r="E17" s="22">
        <v>7814.5390559999996</v>
      </c>
      <c r="F17" s="22">
        <v>7920.6412549999995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2909707.5909059998</v>
      </c>
      <c r="C19" s="24">
        <f t="shared" ref="C19:F19" si="0">SUM(C7:C18)</f>
        <v>2889864.2648180001</v>
      </c>
      <c r="D19" s="24">
        <f t="shared" si="0"/>
        <v>2952852.033762</v>
      </c>
      <c r="E19" s="24">
        <f t="shared" si="0"/>
        <v>3037286.0748559996</v>
      </c>
      <c r="F19" s="24">
        <f t="shared" si="0"/>
        <v>3125361.930555</v>
      </c>
    </row>
    <row r="25" spans="1:6" x14ac:dyDescent="0.35">
      <c r="A25" s="25"/>
      <c r="B25" s="26"/>
      <c r="C25" s="27"/>
      <c r="D25" s="27"/>
      <c r="E25" s="27"/>
      <c r="F25" s="27"/>
    </row>
    <row r="26" spans="1:6" x14ac:dyDescent="0.35">
      <c r="A26" s="25"/>
      <c r="B26" s="25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5"/>
      <c r="B33" s="6"/>
      <c r="C33" s="6"/>
      <c r="D33" s="6"/>
      <c r="E33" s="6"/>
      <c r="F33" s="6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E5EF-5511-4F33-9781-14C055BB36BE}">
  <sheetPr>
    <pageSetUpPr fitToPage="1"/>
  </sheetPr>
  <dimension ref="A1:F36"/>
  <sheetViews>
    <sheetView zoomScaleNormal="100"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62</v>
      </c>
      <c r="B3" s="50"/>
      <c r="C3" s="50"/>
      <c r="D3" s="50"/>
      <c r="E3" s="50"/>
      <c r="F3" s="50"/>
    </row>
    <row r="5" spans="1:6" x14ac:dyDescent="0.35">
      <c r="A5" s="2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696589.37939999998</v>
      </c>
      <c r="C7" s="21">
        <v>725196.83620000002</v>
      </c>
      <c r="D7" s="21">
        <v>756017.70169999998</v>
      </c>
      <c r="E7" s="21">
        <v>788148.45400000003</v>
      </c>
      <c r="F7" s="21">
        <v>821644.76329999999</v>
      </c>
    </row>
    <row r="8" spans="1:6" ht="18" customHeight="1" x14ac:dyDescent="0.35">
      <c r="A8" s="19" t="s">
        <v>3</v>
      </c>
      <c r="B8" s="22">
        <v>258543.5251</v>
      </c>
      <c r="C8" s="22">
        <v>263384.429</v>
      </c>
      <c r="D8" s="22">
        <v>269785.66519999999</v>
      </c>
      <c r="E8" s="22">
        <v>276458.95380000002</v>
      </c>
      <c r="F8" s="22">
        <v>283415.85729999997</v>
      </c>
    </row>
    <row r="9" spans="1:6" ht="18" customHeight="1" x14ac:dyDescent="0.35">
      <c r="A9" s="19" t="s">
        <v>4</v>
      </c>
      <c r="B9" s="22">
        <v>106753.7746</v>
      </c>
      <c r="C9" s="22">
        <v>112040.6216</v>
      </c>
      <c r="D9" s="22">
        <v>112470.19070000001</v>
      </c>
      <c r="E9" s="22">
        <v>112894.20819999999</v>
      </c>
      <c r="F9" s="22">
        <v>113662.0276</v>
      </c>
    </row>
    <row r="10" spans="1:6" ht="18" customHeight="1" x14ac:dyDescent="0.35">
      <c r="A10" s="19" t="s">
        <v>5</v>
      </c>
      <c r="B10" s="22">
        <v>9626</v>
      </c>
      <c r="C10" s="22">
        <v>9626</v>
      </c>
      <c r="D10" s="22">
        <v>9626</v>
      </c>
      <c r="E10" s="22">
        <v>9626</v>
      </c>
      <c r="F10" s="22">
        <v>9626</v>
      </c>
    </row>
    <row r="11" spans="1:6" ht="18" customHeight="1" x14ac:dyDescent="0.35">
      <c r="A11" s="19" t="s">
        <v>39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</row>
    <row r="12" spans="1:6" ht="18" customHeight="1" x14ac:dyDescent="0.35">
      <c r="A12" s="19" t="s">
        <v>37</v>
      </c>
      <c r="B12" s="22">
        <v>117500</v>
      </c>
      <c r="C12" s="22">
        <v>0</v>
      </c>
      <c r="D12" s="22">
        <v>0</v>
      </c>
      <c r="E12" s="22">
        <v>0</v>
      </c>
      <c r="F12" s="22">
        <v>0</v>
      </c>
    </row>
    <row r="13" spans="1:6" ht="18" customHeight="1" x14ac:dyDescent="0.35">
      <c r="A13" s="19" t="s">
        <v>38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ht="18" customHeight="1" x14ac:dyDescent="0.35">
      <c r="A14" s="19" t="s">
        <v>6</v>
      </c>
      <c r="B14" s="22">
        <v>744776</v>
      </c>
      <c r="C14" s="22">
        <v>920669</v>
      </c>
      <c r="D14" s="22">
        <v>921069</v>
      </c>
      <c r="E14" s="22">
        <v>919269</v>
      </c>
      <c r="F14" s="22">
        <v>919289</v>
      </c>
    </row>
    <row r="15" spans="1:6" ht="18" customHeight="1" x14ac:dyDescent="0.35">
      <c r="A15" s="19" t="s">
        <v>36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1933788.6790999998</v>
      </c>
      <c r="C19" s="24">
        <f t="shared" ref="C19:F19" si="0">SUM(C7:C18)</f>
        <v>2030916.8868</v>
      </c>
      <c r="D19" s="24">
        <f t="shared" si="0"/>
        <v>2068968.5575999999</v>
      </c>
      <c r="E19" s="24">
        <f t="shared" si="0"/>
        <v>2106396.6160000004</v>
      </c>
      <c r="F19" s="24">
        <f t="shared" si="0"/>
        <v>2147637.6481999997</v>
      </c>
    </row>
    <row r="25" spans="1:6" x14ac:dyDescent="0.35">
      <c r="A25" s="25"/>
      <c r="B25" s="26"/>
      <c r="C25" s="27"/>
      <c r="D25" s="27"/>
      <c r="E25" s="27"/>
      <c r="F25" s="27"/>
    </row>
    <row r="26" spans="1:6" x14ac:dyDescent="0.35">
      <c r="A26" s="25"/>
      <c r="B26" s="25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5"/>
      <c r="B33" s="6"/>
      <c r="C33" s="6"/>
      <c r="D33" s="6"/>
      <c r="E33" s="6"/>
      <c r="F33" s="6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45</v>
      </c>
      <c r="B3" s="50"/>
      <c r="C3" s="50"/>
      <c r="D3" s="50"/>
      <c r="E3" s="50"/>
      <c r="F3" s="50"/>
    </row>
    <row r="5" spans="1:6" x14ac:dyDescent="0.35">
      <c r="A5" s="18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2243608.4879999999</v>
      </c>
      <c r="C7" s="21">
        <v>2338492.3939999999</v>
      </c>
      <c r="D7" s="21">
        <v>2437878.3199999998</v>
      </c>
      <c r="E7" s="21">
        <v>2541488.1490000002</v>
      </c>
      <c r="F7" s="21">
        <v>2649501.395</v>
      </c>
    </row>
    <row r="8" spans="1:6" ht="18" customHeight="1" x14ac:dyDescent="0.35">
      <c r="A8" s="19" t="s">
        <v>3</v>
      </c>
      <c r="B8" s="22">
        <v>939848.38049999997</v>
      </c>
      <c r="C8" s="22">
        <v>959949.84219999996</v>
      </c>
      <c r="D8" s="22">
        <v>981543.07180000003</v>
      </c>
      <c r="E8" s="22">
        <v>1004054.014</v>
      </c>
      <c r="F8" s="22">
        <v>1027521.671</v>
      </c>
    </row>
    <row r="9" spans="1:6" ht="18" customHeight="1" x14ac:dyDescent="0.35">
      <c r="A9" s="19" t="s">
        <v>4</v>
      </c>
      <c r="B9" s="22">
        <v>474060.14120000001</v>
      </c>
      <c r="C9" s="22">
        <v>470855.67359999998</v>
      </c>
      <c r="D9" s="22">
        <v>471790.72580000001</v>
      </c>
      <c r="E9" s="22">
        <v>473412.54930000001</v>
      </c>
      <c r="F9" s="22">
        <v>475045.59830000001</v>
      </c>
    </row>
    <row r="10" spans="1:6" ht="18" customHeight="1" x14ac:dyDescent="0.35">
      <c r="A10" s="19" t="s">
        <v>5</v>
      </c>
      <c r="B10" s="22">
        <v>251289</v>
      </c>
      <c r="C10" s="22">
        <v>251289</v>
      </c>
      <c r="D10" s="22">
        <v>251289</v>
      </c>
      <c r="E10" s="22">
        <v>251289</v>
      </c>
      <c r="F10" s="22">
        <v>251289</v>
      </c>
    </row>
    <row r="11" spans="1:6" ht="18" customHeight="1" x14ac:dyDescent="0.35">
      <c r="A11" s="19" t="s">
        <v>39</v>
      </c>
      <c r="B11" s="22">
        <v>161260</v>
      </c>
      <c r="C11" s="22">
        <v>169060</v>
      </c>
      <c r="D11" s="22">
        <v>169060</v>
      </c>
      <c r="E11" s="22">
        <v>169060</v>
      </c>
      <c r="F11" s="22">
        <v>169060</v>
      </c>
    </row>
    <row r="12" spans="1:6" ht="18" customHeight="1" x14ac:dyDescent="0.35">
      <c r="A12" s="19" t="s">
        <v>37</v>
      </c>
      <c r="B12" s="22">
        <v>217800</v>
      </c>
      <c r="C12" s="22">
        <v>241765</v>
      </c>
      <c r="D12" s="22">
        <v>254604</v>
      </c>
      <c r="E12" s="22">
        <v>267833</v>
      </c>
      <c r="F12" s="22">
        <v>281475</v>
      </c>
    </row>
    <row r="13" spans="1:6" ht="18" customHeight="1" x14ac:dyDescent="0.35">
      <c r="A13" s="19" t="s">
        <v>38</v>
      </c>
      <c r="B13" s="22">
        <v>66030</v>
      </c>
      <c r="C13" s="22">
        <v>66030</v>
      </c>
      <c r="D13" s="22">
        <v>66030</v>
      </c>
      <c r="E13" s="22">
        <v>66030</v>
      </c>
      <c r="F13" s="22">
        <v>66030</v>
      </c>
    </row>
    <row r="14" spans="1:6" ht="18" customHeight="1" x14ac:dyDescent="0.35">
      <c r="A14" s="19" t="s">
        <v>6</v>
      </c>
      <c r="B14" s="22">
        <v>2872281</v>
      </c>
      <c r="C14" s="22">
        <v>3059318</v>
      </c>
      <c r="D14" s="22">
        <v>3168562</v>
      </c>
      <c r="E14" s="22">
        <v>3247301</v>
      </c>
      <c r="F14" s="22">
        <v>3540554</v>
      </c>
    </row>
    <row r="15" spans="1:6" ht="18" customHeight="1" x14ac:dyDescent="0.35">
      <c r="A15" s="19" t="s">
        <v>36</v>
      </c>
      <c r="B15" s="22">
        <v>418815.13329999999</v>
      </c>
      <c r="C15" s="22">
        <v>516554.45329999999</v>
      </c>
      <c r="D15" s="22">
        <v>806415.14</v>
      </c>
      <c r="E15" s="22">
        <v>1431497.5930000001</v>
      </c>
      <c r="F15" s="22">
        <v>1445650.1129999999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958098.53240000003</v>
      </c>
      <c r="C17" s="22">
        <v>988911.0453</v>
      </c>
      <c r="D17" s="22">
        <v>1005796.4080000001</v>
      </c>
      <c r="E17" s="22">
        <v>1033854.045</v>
      </c>
      <c r="F17" s="22">
        <v>1051864.8929999999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8603090.6754000001</v>
      </c>
      <c r="C19" s="24">
        <f t="shared" ref="C19:F19" si="0">SUM(C7:C18)</f>
        <v>9062225.4083999991</v>
      </c>
      <c r="D19" s="24">
        <f t="shared" si="0"/>
        <v>9612968.6655999999</v>
      </c>
      <c r="E19" s="24">
        <f t="shared" si="0"/>
        <v>10485819.350300001</v>
      </c>
      <c r="F19" s="24">
        <f t="shared" si="0"/>
        <v>10957991.670299999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12"/>
      <c r="B24" s="3"/>
      <c r="C24" s="3"/>
      <c r="D24" s="3"/>
      <c r="E24" s="3"/>
      <c r="F24" s="3"/>
    </row>
    <row r="25" spans="1:6" x14ac:dyDescent="0.35">
      <c r="A25" s="12"/>
      <c r="B25" s="3"/>
      <c r="C25" s="3"/>
      <c r="D25" s="3"/>
      <c r="E25" s="3"/>
      <c r="F25" s="3"/>
    </row>
    <row r="26" spans="1:6" x14ac:dyDescent="0.35">
      <c r="A26" s="25"/>
      <c r="B26" s="26"/>
      <c r="C26" s="27"/>
      <c r="D26" s="27"/>
      <c r="E26" s="27"/>
      <c r="F26" s="27"/>
    </row>
    <row r="27" spans="1:6" x14ac:dyDescent="0.35">
      <c r="A27" s="25"/>
      <c r="B27" s="25"/>
      <c r="C27" s="27"/>
      <c r="D27" s="27"/>
      <c r="E27" s="27"/>
      <c r="F27" s="27"/>
    </row>
    <row r="28" spans="1:6" x14ac:dyDescent="0.35">
      <c r="A28" s="25"/>
      <c r="B28" s="25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25"/>
      <c r="B34" s="28"/>
      <c r="C34" s="27"/>
      <c r="D34" s="27"/>
      <c r="E34" s="27"/>
      <c r="F34" s="27"/>
    </row>
    <row r="35" spans="1:6" x14ac:dyDescent="0.35">
      <c r="A35" s="25"/>
      <c r="B35" s="28"/>
      <c r="C35" s="27"/>
      <c r="D35" s="27"/>
      <c r="E35" s="27"/>
      <c r="F35" s="27"/>
    </row>
    <row r="36" spans="1:6" x14ac:dyDescent="0.35">
      <c r="A36" s="25"/>
      <c r="B36" s="28"/>
      <c r="C36" s="27"/>
      <c r="D36" s="27"/>
      <c r="E36" s="27"/>
      <c r="F36" s="27"/>
    </row>
    <row r="37" spans="1:6" x14ac:dyDescent="0.35">
      <c r="A37" s="25"/>
      <c r="B37" s="28"/>
      <c r="C37" s="27"/>
      <c r="D37" s="27"/>
      <c r="E37" s="27"/>
      <c r="F37" s="2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42</v>
      </c>
      <c r="B3" s="50"/>
      <c r="C3" s="50"/>
      <c r="D3" s="50"/>
      <c r="E3" s="50"/>
      <c r="F3" s="50"/>
    </row>
    <row r="5" spans="1:6" x14ac:dyDescent="0.35">
      <c r="A5" s="18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5294626.5829999996</v>
      </c>
      <c r="C7" s="21">
        <v>5548776.5379999997</v>
      </c>
      <c r="D7" s="21">
        <v>5784599.5410000002</v>
      </c>
      <c r="E7" s="21">
        <v>6030445.0209999997</v>
      </c>
      <c r="F7" s="21">
        <v>6286738.9349999996</v>
      </c>
    </row>
    <row r="8" spans="1:6" ht="18" customHeight="1" x14ac:dyDescent="0.35">
      <c r="A8" s="19" t="s">
        <v>3</v>
      </c>
      <c r="B8" s="22">
        <v>2129921.7790000001</v>
      </c>
      <c r="C8" s="22">
        <v>2187195.5449999999</v>
      </c>
      <c r="D8" s="22">
        <v>2237108.909</v>
      </c>
      <c r="E8" s="22">
        <v>2289143.5920000002</v>
      </c>
      <c r="F8" s="22">
        <v>2343389.7480000001</v>
      </c>
    </row>
    <row r="9" spans="1:6" ht="18" customHeight="1" x14ac:dyDescent="0.35">
      <c r="A9" s="19" t="s">
        <v>4</v>
      </c>
      <c r="B9" s="22">
        <v>969153.62410000002</v>
      </c>
      <c r="C9" s="22">
        <v>993464.14859999996</v>
      </c>
      <c r="D9" s="22">
        <v>998333.35730000003</v>
      </c>
      <c r="E9" s="22">
        <v>1004390.232</v>
      </c>
      <c r="F9" s="22">
        <v>1010878.778</v>
      </c>
    </row>
    <row r="10" spans="1:6" ht="18" customHeight="1" x14ac:dyDescent="0.35">
      <c r="A10" s="19" t="s">
        <v>5</v>
      </c>
      <c r="B10" s="22">
        <v>115257</v>
      </c>
      <c r="C10" s="22">
        <v>115257</v>
      </c>
      <c r="D10" s="22">
        <v>115257</v>
      </c>
      <c r="E10" s="22">
        <v>115257</v>
      </c>
      <c r="F10" s="22">
        <v>115257</v>
      </c>
    </row>
    <row r="11" spans="1:6" ht="18" customHeight="1" x14ac:dyDescent="0.35">
      <c r="A11" s="19" t="s">
        <v>39</v>
      </c>
      <c r="B11" s="22">
        <v>2688</v>
      </c>
      <c r="C11" s="22">
        <v>2748</v>
      </c>
      <c r="D11" s="22">
        <v>2773</v>
      </c>
      <c r="E11" s="22">
        <v>2798</v>
      </c>
      <c r="F11" s="22">
        <v>2823</v>
      </c>
    </row>
    <row r="12" spans="1:6" ht="18" customHeight="1" x14ac:dyDescent="0.35">
      <c r="A12" s="19" t="s">
        <v>37</v>
      </c>
      <c r="B12" s="22">
        <v>492400</v>
      </c>
      <c r="C12" s="22">
        <v>508400</v>
      </c>
      <c r="D12" s="22">
        <v>508400</v>
      </c>
      <c r="E12" s="22">
        <v>508400</v>
      </c>
      <c r="F12" s="22">
        <v>508400</v>
      </c>
    </row>
    <row r="13" spans="1:6" ht="18" customHeight="1" x14ac:dyDescent="0.35">
      <c r="A13" s="19" t="s">
        <v>38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ht="18" customHeight="1" x14ac:dyDescent="0.35">
      <c r="A14" s="19" t="s">
        <v>6</v>
      </c>
      <c r="B14" s="22">
        <v>1141578.96</v>
      </c>
      <c r="C14" s="22">
        <v>1310243.96</v>
      </c>
      <c r="D14" s="22">
        <v>1392927.96</v>
      </c>
      <c r="E14" s="22">
        <v>1338002.96</v>
      </c>
      <c r="F14" s="22">
        <v>1347362.96</v>
      </c>
    </row>
    <row r="15" spans="1:6" ht="18" customHeight="1" x14ac:dyDescent="0.35">
      <c r="A15" s="19" t="s">
        <v>36</v>
      </c>
      <c r="B15" s="22">
        <v>7500</v>
      </c>
      <c r="C15" s="22">
        <v>13500</v>
      </c>
      <c r="D15" s="22">
        <v>18000</v>
      </c>
      <c r="E15" s="22">
        <v>24000</v>
      </c>
      <c r="F15" s="22">
        <v>22500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29" t="s">
        <v>1</v>
      </c>
      <c r="B17" s="30">
        <v>19632.917369999999</v>
      </c>
      <c r="C17" s="30">
        <v>20268.226910000001</v>
      </c>
      <c r="D17" s="30">
        <v>20616.378720000001</v>
      </c>
      <c r="E17" s="30">
        <v>21194.886699999999</v>
      </c>
      <c r="F17" s="30">
        <v>21566.24439</v>
      </c>
    </row>
    <row r="18" spans="1:6" ht="18" customHeight="1" x14ac:dyDescent="0.35">
      <c r="A18" s="2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10172758.863470001</v>
      </c>
      <c r="C19" s="24">
        <f t="shared" ref="C19:F19" si="0">SUM(C7:C18)</f>
        <v>10699853.418509999</v>
      </c>
      <c r="D19" s="24">
        <f t="shared" si="0"/>
        <v>11078016.146019999</v>
      </c>
      <c r="E19" s="24">
        <f t="shared" si="0"/>
        <v>11333631.6917</v>
      </c>
      <c r="F19" s="24">
        <f t="shared" si="0"/>
        <v>11658916.66539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5"/>
      <c r="C26" s="27"/>
      <c r="D26" s="27"/>
      <c r="E26" s="27"/>
      <c r="F26" s="27"/>
    </row>
    <row r="27" spans="1:6" x14ac:dyDescent="0.35">
      <c r="A27" s="25"/>
      <c r="B27" s="25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25"/>
      <c r="B34" s="28"/>
      <c r="C34" s="27"/>
      <c r="D34" s="27"/>
      <c r="E34" s="27"/>
      <c r="F34" s="27"/>
    </row>
    <row r="35" spans="1:6" x14ac:dyDescent="0.35">
      <c r="A35" s="25"/>
      <c r="B35" s="28"/>
      <c r="C35" s="27"/>
      <c r="D35" s="27"/>
      <c r="E35" s="27"/>
      <c r="F35" s="27"/>
    </row>
    <row r="36" spans="1:6" x14ac:dyDescent="0.35">
      <c r="A36" s="17"/>
      <c r="B36" s="7"/>
      <c r="C36" s="7"/>
      <c r="D36" s="7"/>
      <c r="E36" s="7"/>
      <c r="F36" s="7"/>
    </row>
    <row r="37" spans="1:6" x14ac:dyDescent="0.35">
      <c r="A37" s="17"/>
      <c r="B37" s="7"/>
      <c r="C37" s="7"/>
      <c r="D37" s="7"/>
      <c r="E37" s="7"/>
      <c r="F37" s="7"/>
    </row>
    <row r="38" spans="1:6" x14ac:dyDescent="0.35">
      <c r="A38" s="17"/>
      <c r="B38" s="7"/>
      <c r="C38" s="7"/>
      <c r="D38" s="7"/>
      <c r="E38" s="7"/>
      <c r="F38" s="7"/>
    </row>
    <row r="39" spans="1:6" x14ac:dyDescent="0.35">
      <c r="A39" s="17"/>
      <c r="B39" s="7"/>
      <c r="C39" s="7"/>
      <c r="D39" s="7"/>
      <c r="E39" s="7"/>
      <c r="F39" s="7"/>
    </row>
    <row r="40" spans="1:6" x14ac:dyDescent="0.35">
      <c r="A40" s="17"/>
      <c r="B40" s="7"/>
      <c r="C40" s="7"/>
      <c r="D40" s="7"/>
      <c r="E40" s="7"/>
      <c r="F40" s="7"/>
    </row>
    <row r="41" spans="1:6" x14ac:dyDescent="0.35">
      <c r="A41" s="17"/>
      <c r="B41" s="7"/>
      <c r="C41" s="7"/>
      <c r="D41" s="7"/>
      <c r="E41" s="7"/>
      <c r="F41" s="7"/>
    </row>
    <row r="42" spans="1:6" x14ac:dyDescent="0.35">
      <c r="A42" s="17"/>
      <c r="B42" s="7"/>
      <c r="C42" s="7"/>
      <c r="D42" s="7"/>
      <c r="E42" s="7"/>
      <c r="F42" s="7"/>
    </row>
    <row r="43" spans="1:6" x14ac:dyDescent="0.35">
      <c r="A43" s="17"/>
      <c r="B43" s="7"/>
      <c r="C43" s="7"/>
      <c r="D43" s="7"/>
      <c r="E43" s="7"/>
      <c r="F43" s="7"/>
    </row>
    <row r="44" spans="1:6" x14ac:dyDescent="0.35">
      <c r="A44" s="17"/>
      <c r="B44" s="7"/>
      <c r="C44" s="7"/>
      <c r="D44" s="7"/>
      <c r="E44" s="7"/>
      <c r="F44" s="7"/>
    </row>
    <row r="45" spans="1:6" x14ac:dyDescent="0.35">
      <c r="A45" s="17"/>
      <c r="B45" s="7"/>
      <c r="C45" s="7"/>
      <c r="D45" s="7"/>
      <c r="E45" s="7"/>
      <c r="F45" s="7"/>
    </row>
    <row r="46" spans="1:6" x14ac:dyDescent="0.35">
      <c r="A46" s="17"/>
      <c r="B46" s="7"/>
      <c r="C46" s="7"/>
      <c r="D46" s="7"/>
      <c r="E46" s="7"/>
      <c r="F46" s="7"/>
    </row>
    <row r="47" spans="1:6" x14ac:dyDescent="0.35">
      <c r="A47" s="17"/>
      <c r="B47" s="7"/>
      <c r="C47" s="7"/>
      <c r="D47" s="7"/>
      <c r="E47" s="7"/>
      <c r="F47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6"/>
  <sheetViews>
    <sheetView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56</v>
      </c>
      <c r="B3" s="50"/>
      <c r="C3" s="50"/>
      <c r="D3" s="50"/>
      <c r="E3" s="50"/>
      <c r="F3" s="50"/>
    </row>
    <row r="5" spans="1:6" x14ac:dyDescent="0.35">
      <c r="A5" s="18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9494375.3910000008</v>
      </c>
      <c r="C7" s="21">
        <v>9845593.6070000008</v>
      </c>
      <c r="D7" s="21">
        <v>10213031.34</v>
      </c>
      <c r="E7" s="21">
        <v>10596085.17</v>
      </c>
      <c r="F7" s="21">
        <v>10995418.789999999</v>
      </c>
    </row>
    <row r="8" spans="1:6" ht="18" customHeight="1" x14ac:dyDescent="0.35">
      <c r="A8" s="19" t="s">
        <v>3</v>
      </c>
      <c r="B8" s="22">
        <v>4434831.0939999996</v>
      </c>
      <c r="C8" s="22">
        <v>4511625.01</v>
      </c>
      <c r="D8" s="22">
        <v>4593480.01</v>
      </c>
      <c r="E8" s="22">
        <v>4678813.8480000002</v>
      </c>
      <c r="F8" s="22">
        <v>4767774.3739999998</v>
      </c>
    </row>
    <row r="9" spans="1:6" ht="18" customHeight="1" x14ac:dyDescent="0.35">
      <c r="A9" s="19" t="s">
        <v>4</v>
      </c>
      <c r="B9" s="22">
        <v>2008603.7050000001</v>
      </c>
      <c r="C9" s="22">
        <v>1973848.969</v>
      </c>
      <c r="D9" s="22">
        <v>1979213.9609999999</v>
      </c>
      <c r="E9" s="22">
        <v>1983073.1969999999</v>
      </c>
      <c r="F9" s="22">
        <v>1989438.8030000001</v>
      </c>
    </row>
    <row r="10" spans="1:6" ht="18" customHeight="1" x14ac:dyDescent="0.35">
      <c r="A10" s="19" t="s">
        <v>5</v>
      </c>
      <c r="B10" s="22">
        <v>358194</v>
      </c>
      <c r="C10" s="22">
        <v>358194</v>
      </c>
      <c r="D10" s="22">
        <v>358194</v>
      </c>
      <c r="E10" s="22">
        <v>358194</v>
      </c>
      <c r="F10" s="22">
        <v>358194</v>
      </c>
    </row>
    <row r="11" spans="1:6" ht="18" customHeight="1" x14ac:dyDescent="0.35">
      <c r="A11" s="19" t="s">
        <v>39</v>
      </c>
      <c r="B11" s="22">
        <v>136100</v>
      </c>
      <c r="C11" s="22">
        <v>136100</v>
      </c>
      <c r="D11" s="22">
        <v>136100</v>
      </c>
      <c r="E11" s="22">
        <v>136100</v>
      </c>
      <c r="F11" s="22">
        <v>136100</v>
      </c>
    </row>
    <row r="12" spans="1:6" ht="18" customHeight="1" x14ac:dyDescent="0.35">
      <c r="A12" s="19" t="s">
        <v>37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</row>
    <row r="13" spans="1:6" ht="18" customHeight="1" x14ac:dyDescent="0.35">
      <c r="A13" s="19" t="s">
        <v>38</v>
      </c>
      <c r="B13" s="22">
        <v>908450</v>
      </c>
      <c r="C13" s="22">
        <v>408450</v>
      </c>
      <c r="D13" s="22">
        <v>408450</v>
      </c>
      <c r="E13" s="22">
        <v>408450</v>
      </c>
      <c r="F13" s="22">
        <v>408450</v>
      </c>
    </row>
    <row r="14" spans="1:6" ht="18" customHeight="1" x14ac:dyDescent="0.35">
      <c r="A14" s="19" t="s">
        <v>6</v>
      </c>
      <c r="B14" s="22">
        <v>8535125</v>
      </c>
      <c r="C14" s="22">
        <v>8423165</v>
      </c>
      <c r="D14" s="22">
        <v>8428415</v>
      </c>
      <c r="E14" s="22">
        <v>8367165</v>
      </c>
      <c r="F14" s="22">
        <v>8388165</v>
      </c>
    </row>
    <row r="15" spans="1:6" ht="18" customHeight="1" x14ac:dyDescent="0.35">
      <c r="A15" s="19" t="s">
        <v>36</v>
      </c>
      <c r="B15" s="22">
        <v>3019874.1630000002</v>
      </c>
      <c r="C15" s="22">
        <v>2765345.0630000001</v>
      </c>
      <c r="D15" s="22">
        <v>2857137.28</v>
      </c>
      <c r="E15" s="22">
        <v>2777987.9</v>
      </c>
      <c r="F15" s="22">
        <v>2536099.9870000002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-9880409.2709999997</v>
      </c>
      <c r="C17" s="22">
        <v>-9856358.2670000009</v>
      </c>
      <c r="D17" s="22">
        <v>-9843178.2339999992</v>
      </c>
      <c r="E17" s="22">
        <v>-9821277.5749999993</v>
      </c>
      <c r="F17" s="22">
        <v>-9807219.034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19015144.081999995</v>
      </c>
      <c r="C19" s="24">
        <f t="shared" ref="C19:F19" si="0">SUM(C7:C18)</f>
        <v>18565963.382000003</v>
      </c>
      <c r="D19" s="24">
        <f t="shared" si="0"/>
        <v>19130843.357000001</v>
      </c>
      <c r="E19" s="24">
        <f t="shared" si="0"/>
        <v>19484591.539999999</v>
      </c>
      <c r="F19" s="24">
        <f t="shared" si="0"/>
        <v>19772421.920000002</v>
      </c>
    </row>
    <row r="23" spans="1:6" x14ac:dyDescent="0.35">
      <c r="A23" s="12"/>
      <c r="B23" s="3"/>
      <c r="C23" s="3"/>
      <c r="D23" s="3"/>
      <c r="E23" s="3"/>
      <c r="F23" s="3"/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17"/>
      <c r="B34" s="7"/>
      <c r="C34" s="7"/>
      <c r="D34" s="7"/>
      <c r="E34" s="7"/>
      <c r="F34" s="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7"/>
  <sheetViews>
    <sheetView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40</v>
      </c>
      <c r="B3" s="50"/>
      <c r="C3" s="50"/>
      <c r="D3" s="50"/>
      <c r="E3" s="50"/>
      <c r="F3" s="50"/>
    </row>
    <row r="5" spans="1:6" x14ac:dyDescent="0.35">
      <c r="A5" s="18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6593188.3650000002</v>
      </c>
      <c r="C7" s="21">
        <v>6922949.9610000001</v>
      </c>
      <c r="D7" s="21">
        <v>7217175.3339999998</v>
      </c>
      <c r="E7" s="21">
        <v>7523905.2860000003</v>
      </c>
      <c r="F7" s="21">
        <v>7843671.2609999999</v>
      </c>
    </row>
    <row r="8" spans="1:6" ht="18" customHeight="1" x14ac:dyDescent="0.35">
      <c r="A8" s="19" t="s">
        <v>3</v>
      </c>
      <c r="B8" s="22">
        <v>2651933.8829999999</v>
      </c>
      <c r="C8" s="22">
        <v>2730873.6869999999</v>
      </c>
      <c r="D8" s="22">
        <v>2792707.3489999999</v>
      </c>
      <c r="E8" s="22">
        <v>2857168.9410000001</v>
      </c>
      <c r="F8" s="22">
        <v>2924370.15</v>
      </c>
    </row>
    <row r="9" spans="1:6" ht="18" customHeight="1" x14ac:dyDescent="0.35">
      <c r="A9" s="19" t="s">
        <v>4</v>
      </c>
      <c r="B9" s="22">
        <v>1165588.0859999999</v>
      </c>
      <c r="C9" s="22">
        <v>1175570.0260000001</v>
      </c>
      <c r="D9" s="22">
        <v>1179917.6740000001</v>
      </c>
      <c r="E9" s="22">
        <v>1186498.3400000001</v>
      </c>
      <c r="F9" s="22">
        <v>1192569.274</v>
      </c>
    </row>
    <row r="10" spans="1:6" ht="18" customHeight="1" x14ac:dyDescent="0.35">
      <c r="A10" s="19" t="s">
        <v>5</v>
      </c>
      <c r="B10" s="22">
        <v>172473</v>
      </c>
      <c r="C10" s="22">
        <v>172473</v>
      </c>
      <c r="D10" s="22">
        <v>172473</v>
      </c>
      <c r="E10" s="22">
        <v>172473</v>
      </c>
      <c r="F10" s="22">
        <v>172473</v>
      </c>
    </row>
    <row r="11" spans="1:6" ht="18" customHeight="1" x14ac:dyDescent="0.35">
      <c r="A11" s="19" t="s">
        <v>39</v>
      </c>
      <c r="B11" s="22">
        <v>12268</v>
      </c>
      <c r="C11" s="22">
        <v>14268</v>
      </c>
      <c r="D11" s="22">
        <v>14268</v>
      </c>
      <c r="E11" s="22">
        <v>14268</v>
      </c>
      <c r="F11" s="22">
        <v>14268</v>
      </c>
    </row>
    <row r="12" spans="1:6" ht="18" customHeight="1" x14ac:dyDescent="0.35">
      <c r="A12" s="19" t="s">
        <v>37</v>
      </c>
      <c r="B12" s="22">
        <v>37500</v>
      </c>
      <c r="C12" s="22">
        <v>7500</v>
      </c>
      <c r="D12" s="22">
        <v>7500</v>
      </c>
      <c r="E12" s="22">
        <v>7500</v>
      </c>
      <c r="F12" s="22">
        <v>7500</v>
      </c>
    </row>
    <row r="13" spans="1:6" ht="18" customHeight="1" x14ac:dyDescent="0.35">
      <c r="A13" s="19" t="s">
        <v>38</v>
      </c>
      <c r="B13" s="22">
        <v>583000</v>
      </c>
      <c r="C13" s="22">
        <v>583000</v>
      </c>
      <c r="D13" s="22">
        <v>635000</v>
      </c>
      <c r="E13" s="22">
        <v>635000</v>
      </c>
      <c r="F13" s="22">
        <v>685000</v>
      </c>
    </row>
    <row r="14" spans="1:6" ht="18" customHeight="1" x14ac:dyDescent="0.35">
      <c r="A14" s="19" t="s">
        <v>6</v>
      </c>
      <c r="B14" s="22">
        <v>6467219</v>
      </c>
      <c r="C14" s="22">
        <v>8404492</v>
      </c>
      <c r="D14" s="22">
        <v>8487922</v>
      </c>
      <c r="E14" s="22">
        <v>8005242</v>
      </c>
      <c r="F14" s="22">
        <v>8310722</v>
      </c>
    </row>
    <row r="15" spans="1:6" ht="18" customHeight="1" x14ac:dyDescent="0.35">
      <c r="A15" s="19" t="s">
        <v>36</v>
      </c>
      <c r="B15" s="22">
        <v>1148120.9099999999</v>
      </c>
      <c r="C15" s="22">
        <v>5526330.0530000003</v>
      </c>
      <c r="D15" s="22">
        <v>14198078.65</v>
      </c>
      <c r="E15" s="22">
        <v>12968142.390000001</v>
      </c>
      <c r="F15" s="22">
        <v>7735823.5530000003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-117572.6976</v>
      </c>
      <c r="C17" s="22">
        <v>-112626.359</v>
      </c>
      <c r="D17" s="22">
        <v>-109915.74860000001</v>
      </c>
      <c r="E17" s="22">
        <v>-105411.6507</v>
      </c>
      <c r="F17" s="22">
        <v>-102520.3658</v>
      </c>
    </row>
    <row r="18" spans="1:6" ht="18" customHeight="1" x14ac:dyDescent="0.35">
      <c r="A18" s="19" t="s">
        <v>7</v>
      </c>
      <c r="B18" s="22">
        <v>-609001.17839999998</v>
      </c>
      <c r="C18" s="22">
        <v>-609001.17839999998</v>
      </c>
      <c r="D18" s="22">
        <v>-609001.17839999998</v>
      </c>
      <c r="E18" s="22">
        <v>-609001.17839999998</v>
      </c>
      <c r="F18" s="22">
        <v>-609001.17839999998</v>
      </c>
    </row>
    <row r="19" spans="1:6" s="2" customFormat="1" ht="18" customHeight="1" x14ac:dyDescent="0.35">
      <c r="A19" s="23" t="s">
        <v>0</v>
      </c>
      <c r="B19" s="24">
        <f>SUM(B7:B18)</f>
        <v>18104717.368000001</v>
      </c>
      <c r="C19" s="24">
        <f t="shared" ref="C19:F19" si="0">SUM(C7:C18)</f>
        <v>24815829.189600002</v>
      </c>
      <c r="D19" s="24">
        <f t="shared" si="0"/>
        <v>33986125.079999998</v>
      </c>
      <c r="E19" s="24">
        <f t="shared" si="0"/>
        <v>32655785.127900004</v>
      </c>
      <c r="F19" s="24">
        <f t="shared" si="0"/>
        <v>28174875.693800002</v>
      </c>
    </row>
    <row r="24" spans="1:6" x14ac:dyDescent="0.35">
      <c r="A24" s="25"/>
      <c r="B24" s="26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5"/>
      <c r="C26" s="27"/>
      <c r="D26" s="27"/>
      <c r="E26" s="27"/>
      <c r="F26" s="27"/>
    </row>
    <row r="27" spans="1:6" x14ac:dyDescent="0.35">
      <c r="A27" s="25"/>
      <c r="B27" s="25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25"/>
      <c r="B34" s="28"/>
      <c r="C34" s="27"/>
      <c r="D34" s="27"/>
      <c r="E34" s="27"/>
      <c r="F34" s="27"/>
    </row>
    <row r="35" spans="1:6" x14ac:dyDescent="0.35">
      <c r="A35" s="25"/>
      <c r="B35" s="28"/>
      <c r="C35" s="27"/>
      <c r="D35" s="27"/>
      <c r="E35" s="27"/>
      <c r="F35" s="27"/>
    </row>
    <row r="36" spans="1:6" x14ac:dyDescent="0.35">
      <c r="A36" s="17"/>
      <c r="B36" s="7"/>
      <c r="C36" s="7"/>
      <c r="D36" s="7"/>
      <c r="E36" s="7"/>
      <c r="F36" s="7"/>
    </row>
    <row r="37" spans="1:6" x14ac:dyDescent="0.35">
      <c r="A37" s="17"/>
      <c r="B37" s="7"/>
      <c r="C37" s="7"/>
      <c r="D37" s="7"/>
      <c r="E37" s="7"/>
      <c r="F37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7"/>
  <sheetViews>
    <sheetView workbookViewId="0">
      <selection activeCell="A30" sqref="A30"/>
    </sheetView>
  </sheetViews>
  <sheetFormatPr defaultColWidth="9.08984375" defaultRowHeight="14.5" x14ac:dyDescent="0.35"/>
  <cols>
    <col min="1" max="1" width="47.08984375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41</v>
      </c>
      <c r="B3" s="50"/>
      <c r="C3" s="50"/>
      <c r="D3" s="50"/>
      <c r="E3" s="50"/>
      <c r="F3" s="50"/>
    </row>
    <row r="5" spans="1:6" x14ac:dyDescent="0.35">
      <c r="A5" s="18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82274114.819999993</v>
      </c>
      <c r="C7" s="21">
        <v>86697665.170000002</v>
      </c>
      <c r="D7" s="21">
        <v>92439802.099999994</v>
      </c>
      <c r="E7" s="21">
        <v>95433046.019999996</v>
      </c>
      <c r="F7" s="21">
        <v>98360101.760000005</v>
      </c>
    </row>
    <row r="8" spans="1:6" ht="18" customHeight="1" x14ac:dyDescent="0.35">
      <c r="A8" s="19" t="s">
        <v>3</v>
      </c>
      <c r="B8" s="22">
        <v>31582744.129999999</v>
      </c>
      <c r="C8" s="22">
        <v>33002227.760000002</v>
      </c>
      <c r="D8" s="22">
        <v>34856882.75</v>
      </c>
      <c r="E8" s="22">
        <v>35692707.799999997</v>
      </c>
      <c r="F8" s="22">
        <v>36495857.950000003</v>
      </c>
    </row>
    <row r="9" spans="1:6" ht="18" customHeight="1" x14ac:dyDescent="0.35">
      <c r="A9" s="19" t="s">
        <v>4</v>
      </c>
      <c r="B9" s="22">
        <v>5705307.4550000001</v>
      </c>
      <c r="C9" s="22">
        <v>5766644.6660000002</v>
      </c>
      <c r="D9" s="22">
        <v>5786831.6260000002</v>
      </c>
      <c r="E9" s="22">
        <v>5806692.3140000002</v>
      </c>
      <c r="F9" s="22">
        <v>5832330.6789999995</v>
      </c>
    </row>
    <row r="10" spans="1:6" ht="18" customHeight="1" x14ac:dyDescent="0.35">
      <c r="A10" s="19" t="s">
        <v>5</v>
      </c>
      <c r="B10" s="22">
        <v>4154368</v>
      </c>
      <c r="C10" s="22">
        <v>4154368</v>
      </c>
      <c r="D10" s="22">
        <v>4154368</v>
      </c>
      <c r="E10" s="22">
        <v>4154368</v>
      </c>
      <c r="F10" s="22">
        <v>4154368</v>
      </c>
    </row>
    <row r="11" spans="1:6" ht="18" customHeight="1" x14ac:dyDescent="0.35">
      <c r="A11" s="19" t="s">
        <v>39</v>
      </c>
      <c r="B11" s="22">
        <v>6472471.0029999996</v>
      </c>
      <c r="C11" s="22">
        <v>6729609.0029999996</v>
      </c>
      <c r="D11" s="22">
        <v>7124973.267</v>
      </c>
      <c r="E11" s="22">
        <v>7322714.2620000001</v>
      </c>
      <c r="F11" s="22">
        <v>7500278.983</v>
      </c>
    </row>
    <row r="12" spans="1:6" ht="18" customHeight="1" x14ac:dyDescent="0.35">
      <c r="A12" s="19" t="s">
        <v>37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</row>
    <row r="13" spans="1:6" ht="18" customHeight="1" x14ac:dyDescent="0.35">
      <c r="A13" s="19" t="s">
        <v>38</v>
      </c>
      <c r="B13" s="22">
        <v>23448106</v>
      </c>
      <c r="C13" s="22">
        <v>16510067</v>
      </c>
      <c r="D13" s="22">
        <v>17059770</v>
      </c>
      <c r="E13" s="22">
        <v>17723794</v>
      </c>
      <c r="F13" s="22">
        <v>18088430</v>
      </c>
    </row>
    <row r="14" spans="1:6" ht="18" customHeight="1" x14ac:dyDescent="0.35">
      <c r="A14" s="19" t="s">
        <v>6</v>
      </c>
      <c r="B14" s="22">
        <v>8583459</v>
      </c>
      <c r="C14" s="22">
        <v>8985328</v>
      </c>
      <c r="D14" s="22">
        <v>9196435.0899999999</v>
      </c>
      <c r="E14" s="22">
        <v>8932355.7129999995</v>
      </c>
      <c r="F14" s="22">
        <v>9057359.1640000008</v>
      </c>
    </row>
    <row r="15" spans="1:6" ht="18" customHeight="1" x14ac:dyDescent="0.35">
      <c r="A15" s="19" t="s">
        <v>36</v>
      </c>
      <c r="B15" s="22">
        <v>79879450.280000001</v>
      </c>
      <c r="C15" s="22">
        <v>88100688.390000001</v>
      </c>
      <c r="D15" s="22">
        <v>97157573.030000001</v>
      </c>
      <c r="E15" s="22">
        <v>104292608.90000001</v>
      </c>
      <c r="F15" s="22">
        <v>103921196.90000001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10134961.15</v>
      </c>
      <c r="C17" s="22">
        <v>10059994.619999999</v>
      </c>
      <c r="D17" s="22">
        <v>10018912.710000001</v>
      </c>
      <c r="E17" s="22">
        <v>9950648.7699999996</v>
      </c>
      <c r="F17" s="22">
        <v>9906828.5620000008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252234981.838</v>
      </c>
      <c r="C19" s="24">
        <f t="shared" ref="C19:F19" si="0">SUM(C7:C18)</f>
        <v>260006592.60900003</v>
      </c>
      <c r="D19" s="24">
        <f t="shared" si="0"/>
        <v>277795548.57300001</v>
      </c>
      <c r="E19" s="24">
        <f t="shared" si="0"/>
        <v>289308935.77899998</v>
      </c>
      <c r="F19" s="24">
        <f t="shared" si="0"/>
        <v>293316751.99799997</v>
      </c>
    </row>
    <row r="23" spans="1:6" x14ac:dyDescent="0.35">
      <c r="A23" s="25"/>
      <c r="B23" s="26"/>
      <c r="C23" s="27"/>
      <c r="D23" s="27"/>
      <c r="E23" s="27"/>
      <c r="F23" s="27"/>
    </row>
    <row r="24" spans="1:6" x14ac:dyDescent="0.35">
      <c r="A24" s="25"/>
      <c r="B24" s="25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25"/>
      <c r="B34" s="28"/>
      <c r="C34" s="27"/>
      <c r="D34" s="27"/>
      <c r="E34" s="27"/>
      <c r="F34" s="27"/>
    </row>
    <row r="35" spans="1:6" x14ac:dyDescent="0.35">
      <c r="A35" s="5"/>
      <c r="B35" s="6"/>
      <c r="C35" s="6"/>
      <c r="D35" s="6"/>
      <c r="E35" s="6"/>
      <c r="F35" s="6"/>
    </row>
    <row r="36" spans="1:6" x14ac:dyDescent="0.35">
      <c r="A36" s="17"/>
      <c r="B36" s="7"/>
      <c r="C36" s="7"/>
      <c r="D36" s="7"/>
      <c r="E36" s="7"/>
      <c r="F36" s="7"/>
    </row>
    <row r="37" spans="1:6" x14ac:dyDescent="0.35">
      <c r="A37" s="17"/>
      <c r="B37" s="7"/>
      <c r="C37" s="7"/>
      <c r="D37" s="7"/>
      <c r="E37" s="7"/>
      <c r="F37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6"/>
  <sheetViews>
    <sheetView zoomScaleNormal="100" workbookViewId="0">
      <selection activeCell="A30" sqref="A30"/>
    </sheetView>
  </sheetViews>
  <sheetFormatPr defaultColWidth="9.08984375" defaultRowHeight="14.5" x14ac:dyDescent="0.35"/>
  <cols>
    <col min="1" max="1" width="48" style="1" customWidth="1"/>
    <col min="2" max="6" width="15.54296875" style="4" customWidth="1"/>
    <col min="7" max="16384" width="9.08984375" style="1"/>
  </cols>
  <sheetData>
    <row r="1" spans="1:6" ht="18.5" x14ac:dyDescent="0.35">
      <c r="A1" s="49" t="s">
        <v>12</v>
      </c>
      <c r="B1" s="49"/>
      <c r="C1" s="49"/>
      <c r="D1" s="49"/>
      <c r="E1" s="49"/>
      <c r="F1" s="49"/>
    </row>
    <row r="2" spans="1:6" ht="18.5" x14ac:dyDescent="0.35">
      <c r="A2" s="50" t="s">
        <v>63</v>
      </c>
      <c r="B2" s="50"/>
      <c r="C2" s="50"/>
      <c r="D2" s="50"/>
      <c r="E2" s="50"/>
      <c r="F2" s="50"/>
    </row>
    <row r="3" spans="1:6" ht="18.5" x14ac:dyDescent="0.35">
      <c r="A3" s="50" t="s">
        <v>43</v>
      </c>
      <c r="B3" s="50"/>
      <c r="C3" s="50"/>
      <c r="D3" s="50"/>
      <c r="E3" s="50"/>
      <c r="F3" s="50"/>
    </row>
    <row r="5" spans="1:6" x14ac:dyDescent="0.35">
      <c r="A5" s="18"/>
    </row>
    <row r="6" spans="1:6" ht="18" customHeight="1" x14ac:dyDescent="0.35">
      <c r="A6" s="19"/>
      <c r="B6" s="20" t="s">
        <v>48</v>
      </c>
      <c r="C6" s="20" t="s">
        <v>54</v>
      </c>
      <c r="D6" s="20" t="s">
        <v>55</v>
      </c>
      <c r="E6" s="20" t="s">
        <v>57</v>
      </c>
      <c r="F6" s="20" t="s">
        <v>64</v>
      </c>
    </row>
    <row r="7" spans="1:6" ht="18" customHeight="1" x14ac:dyDescent="0.35">
      <c r="A7" s="19" t="s">
        <v>2</v>
      </c>
      <c r="B7" s="21">
        <v>4886817.5159999998</v>
      </c>
      <c r="C7" s="21">
        <v>4837451.3489999995</v>
      </c>
      <c r="D7" s="21">
        <v>4956895.5309999995</v>
      </c>
      <c r="E7" s="21">
        <v>5081416.091</v>
      </c>
      <c r="F7" s="21">
        <v>5211228.7750000004</v>
      </c>
    </row>
    <row r="8" spans="1:6" ht="18" customHeight="1" x14ac:dyDescent="0.35">
      <c r="A8" s="19" t="s">
        <v>3</v>
      </c>
      <c r="B8" s="22">
        <v>1454425.317</v>
      </c>
      <c r="C8" s="22">
        <v>1482766.8330000001</v>
      </c>
      <c r="D8" s="22">
        <v>1508034.8289999999</v>
      </c>
      <c r="E8" s="22">
        <v>1534376.7150000001</v>
      </c>
      <c r="F8" s="22">
        <v>1561838.1310000001</v>
      </c>
    </row>
    <row r="9" spans="1:6" ht="18" customHeight="1" x14ac:dyDescent="0.35">
      <c r="A9" s="19" t="s">
        <v>4</v>
      </c>
      <c r="B9" s="22">
        <v>521833.69390000001</v>
      </c>
      <c r="C9" s="22">
        <v>514005.76770000003</v>
      </c>
      <c r="D9" s="22">
        <v>516619.40279999998</v>
      </c>
      <c r="E9" s="22">
        <v>519346.2697</v>
      </c>
      <c r="F9" s="22">
        <v>521779.40789999999</v>
      </c>
    </row>
    <row r="10" spans="1:6" ht="18" customHeight="1" x14ac:dyDescent="0.35">
      <c r="A10" s="19" t="s">
        <v>5</v>
      </c>
      <c r="B10" s="22">
        <v>92818</v>
      </c>
      <c r="C10" s="22">
        <v>92818</v>
      </c>
      <c r="D10" s="22">
        <v>92818</v>
      </c>
      <c r="E10" s="22">
        <v>92818</v>
      </c>
      <c r="F10" s="22">
        <v>92818</v>
      </c>
    </row>
    <row r="11" spans="1:6" ht="18" customHeight="1" x14ac:dyDescent="0.35">
      <c r="A11" s="19" t="s">
        <v>39</v>
      </c>
      <c r="B11" s="22">
        <v>31050</v>
      </c>
      <c r="C11" s="22">
        <v>30000</v>
      </c>
      <c r="D11" s="22">
        <v>30000</v>
      </c>
      <c r="E11" s="22">
        <v>30000</v>
      </c>
      <c r="F11" s="22">
        <v>30000</v>
      </c>
    </row>
    <row r="12" spans="1:6" ht="18" customHeight="1" x14ac:dyDescent="0.35">
      <c r="A12" s="19" t="s">
        <v>37</v>
      </c>
      <c r="B12" s="22">
        <v>755900</v>
      </c>
      <c r="C12" s="22">
        <v>780065</v>
      </c>
      <c r="D12" s="22">
        <v>780065</v>
      </c>
      <c r="E12" s="22">
        <v>780565</v>
      </c>
      <c r="F12" s="22">
        <v>780065</v>
      </c>
    </row>
    <row r="13" spans="1:6" ht="18" customHeight="1" x14ac:dyDescent="0.35">
      <c r="A13" s="19" t="s">
        <v>38</v>
      </c>
      <c r="B13" s="22">
        <v>86450</v>
      </c>
      <c r="C13" s="22">
        <v>500</v>
      </c>
      <c r="D13" s="22">
        <v>65000</v>
      </c>
      <c r="E13" s="22">
        <v>500</v>
      </c>
      <c r="F13" s="22">
        <v>65000</v>
      </c>
    </row>
    <row r="14" spans="1:6" ht="18" customHeight="1" x14ac:dyDescent="0.35">
      <c r="A14" s="19" t="s">
        <v>6</v>
      </c>
      <c r="B14" s="22">
        <v>1089580.03</v>
      </c>
      <c r="C14" s="22">
        <v>1220535</v>
      </c>
      <c r="D14" s="22">
        <v>1212237</v>
      </c>
      <c r="E14" s="22">
        <v>1297439</v>
      </c>
      <c r="F14" s="22">
        <v>1197091</v>
      </c>
    </row>
    <row r="15" spans="1:6" ht="18" customHeight="1" x14ac:dyDescent="0.35">
      <c r="A15" s="19" t="s">
        <v>36</v>
      </c>
      <c r="B15" s="22">
        <v>50766.62</v>
      </c>
      <c r="C15" s="22">
        <v>47315.12</v>
      </c>
      <c r="D15" s="22">
        <v>47315.12</v>
      </c>
      <c r="E15" s="22">
        <v>47315.12</v>
      </c>
      <c r="F15" s="22">
        <v>35648.453329999997</v>
      </c>
    </row>
    <row r="16" spans="1:6" ht="18" customHeight="1" x14ac:dyDescent="0.35">
      <c r="A16" s="19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</row>
    <row r="17" spans="1:6" ht="18" customHeight="1" x14ac:dyDescent="0.35">
      <c r="A17" s="19" t="s">
        <v>1</v>
      </c>
      <c r="B17" s="22">
        <v>253867.86869999999</v>
      </c>
      <c r="C17" s="22">
        <v>262807.58159999998</v>
      </c>
      <c r="D17" s="22">
        <v>267706.5748</v>
      </c>
      <c r="E17" s="22">
        <v>275847.0085</v>
      </c>
      <c r="F17" s="22">
        <v>281072.54180000001</v>
      </c>
    </row>
    <row r="18" spans="1:6" ht="18" customHeight="1" x14ac:dyDescent="0.35">
      <c r="A18" s="19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</row>
    <row r="19" spans="1:6" s="2" customFormat="1" ht="18" customHeight="1" x14ac:dyDescent="0.35">
      <c r="A19" s="23" t="s">
        <v>0</v>
      </c>
      <c r="B19" s="24">
        <f>SUM(B7:B18)</f>
        <v>9223509.0455999989</v>
      </c>
      <c r="C19" s="24">
        <f t="shared" ref="C19:F19" si="0">SUM(C7:C18)</f>
        <v>9268264.6512999982</v>
      </c>
      <c r="D19" s="24">
        <f t="shared" si="0"/>
        <v>9476691.4575999994</v>
      </c>
      <c r="E19" s="24">
        <f t="shared" si="0"/>
        <v>9659623.2041999996</v>
      </c>
      <c r="F19" s="24">
        <f t="shared" si="0"/>
        <v>9776541.309030002</v>
      </c>
    </row>
    <row r="23" spans="1:6" x14ac:dyDescent="0.35">
      <c r="A23" s="25"/>
      <c r="B23" s="26"/>
      <c r="C23" s="27"/>
      <c r="D23" s="27"/>
      <c r="E23" s="27"/>
      <c r="F23" s="27"/>
    </row>
    <row r="24" spans="1:6" x14ac:dyDescent="0.35">
      <c r="A24" s="25"/>
      <c r="B24" s="25"/>
      <c r="C24" s="27"/>
      <c r="D24" s="27"/>
      <c r="E24" s="27"/>
      <c r="F24" s="27"/>
    </row>
    <row r="25" spans="1:6" x14ac:dyDescent="0.35">
      <c r="A25" s="25"/>
      <c r="B25" s="25"/>
      <c r="C25" s="27"/>
      <c r="D25" s="27"/>
      <c r="E25" s="27"/>
      <c r="F25" s="27"/>
    </row>
    <row r="26" spans="1:6" x14ac:dyDescent="0.35">
      <c r="A26" s="25"/>
      <c r="B26" s="28"/>
      <c r="C26" s="27"/>
      <c r="D26" s="27"/>
      <c r="E26" s="27"/>
      <c r="F26" s="27"/>
    </row>
    <row r="27" spans="1:6" x14ac:dyDescent="0.35">
      <c r="A27" s="25"/>
      <c r="B27" s="28"/>
      <c r="C27" s="27"/>
      <c r="D27" s="27"/>
      <c r="E27" s="27"/>
      <c r="F27" s="27"/>
    </row>
    <row r="28" spans="1:6" x14ac:dyDescent="0.35">
      <c r="A28" s="25"/>
      <c r="B28" s="28"/>
      <c r="C28" s="27"/>
      <c r="D28" s="27"/>
      <c r="E28" s="27"/>
      <c r="F28" s="27"/>
    </row>
    <row r="29" spans="1:6" x14ac:dyDescent="0.35">
      <c r="A29" s="25"/>
      <c r="B29" s="28"/>
      <c r="C29" s="27"/>
      <c r="D29" s="27"/>
      <c r="E29" s="27"/>
      <c r="F29" s="27"/>
    </row>
    <row r="30" spans="1:6" x14ac:dyDescent="0.35">
      <c r="A30" s="25"/>
      <c r="B30" s="28"/>
      <c r="C30" s="27"/>
      <c r="D30" s="27"/>
      <c r="E30" s="27"/>
      <c r="F30" s="27"/>
    </row>
    <row r="31" spans="1:6" x14ac:dyDescent="0.35">
      <c r="A31" s="25"/>
      <c r="B31" s="28"/>
      <c r="C31" s="27"/>
      <c r="D31" s="27"/>
      <c r="E31" s="27"/>
      <c r="F31" s="27"/>
    </row>
    <row r="32" spans="1:6" x14ac:dyDescent="0.35">
      <c r="A32" s="25"/>
      <c r="B32" s="28"/>
      <c r="C32" s="27"/>
      <c r="D32" s="27"/>
      <c r="E32" s="27"/>
      <c r="F32" s="27"/>
    </row>
    <row r="33" spans="1:6" x14ac:dyDescent="0.35">
      <c r="A33" s="25"/>
      <c r="B33" s="28"/>
      <c r="C33" s="27"/>
      <c r="D33" s="27"/>
      <c r="E33" s="27"/>
      <c r="F33" s="27"/>
    </row>
    <row r="34" spans="1:6" x14ac:dyDescent="0.35">
      <c r="A34" s="25"/>
      <c r="B34" s="28"/>
      <c r="C34" s="27"/>
      <c r="D34" s="27"/>
      <c r="E34" s="27"/>
      <c r="F34" s="27"/>
    </row>
    <row r="35" spans="1:6" x14ac:dyDescent="0.35">
      <c r="A35" s="17"/>
      <c r="B35" s="7"/>
      <c r="C35" s="7"/>
      <c r="D35" s="7"/>
      <c r="E35" s="7"/>
      <c r="F35" s="7"/>
    </row>
    <row r="36" spans="1:6" x14ac:dyDescent="0.35">
      <c r="A36" s="17"/>
      <c r="B36" s="7"/>
      <c r="C36" s="7"/>
      <c r="D36" s="7"/>
      <c r="E36" s="7"/>
      <c r="F36" s="7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</vt:lpstr>
      <vt:lpstr>Executive</vt:lpstr>
      <vt:lpstr>Public Relations</vt:lpstr>
      <vt:lpstr>Commercial</vt:lpstr>
      <vt:lpstr>Finance</vt:lpstr>
      <vt:lpstr>PSEO</vt:lpstr>
      <vt:lpstr>Infrastructure</vt:lpstr>
      <vt:lpstr>Operations</vt:lpstr>
      <vt:lpstr>People</vt:lpstr>
      <vt:lpstr>Technology</vt:lpstr>
      <vt:lpstr>Legal</vt:lpstr>
      <vt:lpstr>Capital</vt:lpstr>
      <vt:lpstr>Capital!Print_Area</vt:lpstr>
      <vt:lpstr>Commercial!Print_Area</vt:lpstr>
      <vt:lpstr>Executive!Print_Area</vt:lpstr>
      <vt:lpstr>Finance!Print_Area</vt:lpstr>
      <vt:lpstr>'Income Statement'!Print_Area</vt:lpstr>
      <vt:lpstr>Infrastructure!Print_Area</vt:lpstr>
      <vt:lpstr>Legal!Print_Area</vt:lpstr>
      <vt:lpstr>Operations!Print_Area</vt:lpstr>
      <vt:lpstr>People!Print_Area</vt:lpstr>
      <vt:lpstr>PSEO!Print_Area</vt:lpstr>
      <vt:lpstr>'Public Relations'!Print_Area</vt:lpstr>
      <vt:lpstr>Technology!Print_Area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Enterprise Admin</dc:creator>
  <cp:lastModifiedBy>Katrina Stewart</cp:lastModifiedBy>
  <cp:lastPrinted>2020-11-11T20:54:58Z</cp:lastPrinted>
  <dcterms:created xsi:type="dcterms:W3CDTF">2013-07-26T17:17:29Z</dcterms:created>
  <dcterms:modified xsi:type="dcterms:W3CDTF">2020-11-11T20:55:34Z</dcterms:modified>
</cp:coreProperties>
</file>