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T:\PHA3\Financial Transparency\Website Documents\03 Pension and Benefits\02 Pension Plan\"/>
    </mc:Choice>
  </mc:AlternateContent>
  <xr:revisionPtr revIDLastSave="0" documentId="13_ncr:1_{2F20D6F8-F2E1-4F76-AECE-293441483C50}" xr6:coauthVersionLast="47" xr6:coauthVersionMax="47" xr10:uidLastSave="{00000000-0000-0000-0000-000000000000}"/>
  <bookViews>
    <workbookView xWindow="-28920" yWindow="-120" windowWidth="29040" windowHeight="15840" xr2:uid="{00000000-000D-0000-FFFF-FFFF00000000}"/>
  </bookViews>
  <sheets>
    <sheet name="Table 1" sheetId="1" r:id="rId1"/>
  </sheets>
  <definedNames>
    <definedName name="_xlnm.Print_Area" localSheetId="0">'Table 1'!$B$3:$E$31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 l="1"/>
  <c r="E21" i="1"/>
  <c r="G19" i="1" s="1"/>
  <c r="G18" i="1" l="1"/>
  <c r="G20" i="1"/>
  <c r="E23" i="1"/>
  <c r="E25" i="1" s="1"/>
  <c r="G12" i="1"/>
  <c r="G14" i="1"/>
  <c r="G11" i="1"/>
  <c r="G13" i="1"/>
  <c r="G21" i="1" l="1"/>
  <c r="G15" i="1"/>
</calcChain>
</file>

<file path=xl/sharedStrings.xml><?xml version="1.0" encoding="utf-8"?>
<sst xmlns="http://schemas.openxmlformats.org/spreadsheetml/2006/main" count="28" uniqueCount="24">
  <si>
    <t>Income</t>
  </si>
  <si>
    <t>a.</t>
  </si>
  <si>
    <t>b.</t>
  </si>
  <si>
    <t>c.</t>
  </si>
  <si>
    <t>d.</t>
  </si>
  <si>
    <t>e.</t>
  </si>
  <si>
    <t>Port of Houston Authority Restated Retirement Plan</t>
  </si>
  <si>
    <t>Summary of Income and Disbursements</t>
  </si>
  <si>
    <t>Employer contributions for plan year</t>
  </si>
  <si>
    <t>Net gain (loss) on sale of assets</t>
  </si>
  <si>
    <t>Unrealized appreciation (depreciation)</t>
  </si>
  <si>
    <t>Other income</t>
  </si>
  <si>
    <t>Benefit payments to participants</t>
  </si>
  <si>
    <t>Investment management fees</t>
  </si>
  <si>
    <t>Disbursements</t>
  </si>
  <si>
    <t>Net increase / (decrease)   [(2e) - (3d)]</t>
  </si>
  <si>
    <t>Total Income</t>
  </si>
  <si>
    <t>Total Disbursements</t>
  </si>
  <si>
    <t>Trustees fees/expenses</t>
  </si>
  <si>
    <t>Actuarial Valuation Report as of August 1, 2021</t>
  </si>
  <si>
    <t>The change in the Market Value of Assets from July 31, 2020 to July 31, 2021 is shown below.</t>
  </si>
  <si>
    <t>Market Value of Assets as of July 31, 2020</t>
  </si>
  <si>
    <t>Market Value of Assets as of July 31, 2021   [(1) + (4)]</t>
  </si>
  <si>
    <t>Note:  This work product was prepared by Milliman solely for the Port of Houston Authority for the purposes described in the August 1, 2021 Actuarial Valuation Report, and may not be appropriate to use for other purposes. Milliman does not intend to benefit and assumes no duty or liability to other parties who receive this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</si>
</sst>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_(* #,##0_);_(* \(#,##0\);_(* &quot;-&quot;??_);_(@_)"/>
    <numFmt numFmtId="167" formatCode="_(&quot;$&quot;* #,##0_);_(&quot;$&quot;* \(#,##0\);_(&quot;$&quot;* &quot;-&quot;??_);_(@_)"/>
  </numFmts>
  <fonts count="9" x14ac:knownFonts="1">
    <font>
      <sz val="10"/>
      <color rgb="FF000000"/>
      <name val="Times New Roman"/>
      <charset val="204"/>
    </font>
    <font>
      <sz val="10"/>
      <color rgb="FF000000"/>
      <name val="Arial"/>
      <family val="2"/>
    </font>
    <font>
      <b/>
      <sz val="12"/>
      <name val="Arial"/>
      <family val="2"/>
    </font>
    <font>
      <sz val="10"/>
      <name val="Arial"/>
      <family val="2"/>
    </font>
    <font>
      <sz val="10"/>
      <color rgb="FF000000"/>
      <name val="Times New Roman"/>
      <family val="1"/>
    </font>
    <font>
      <sz val="10"/>
      <color rgb="FF000000"/>
      <name val="Times New Roman"/>
      <family val="1"/>
    </font>
    <font>
      <sz val="11"/>
      <name val="Arial"/>
      <family val="2"/>
    </font>
    <font>
      <sz val="11"/>
      <color rgb="FF000000"/>
      <name val="Arial"/>
      <family val="2"/>
    </font>
    <font>
      <i/>
      <sz val="9"/>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9">
    <xf numFmtId="0" fontId="0" fillId="0" borderId="0" xfId="0" applyFill="1" applyBorder="1" applyAlignment="1">
      <alignment horizontal="left" vertical="top"/>
    </xf>
    <xf numFmtId="165"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64" fontId="1"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164" fontId="6" fillId="0" borderId="0" xfId="0" quotePrefix="1" applyNumberFormat="1" applyFont="1" applyFill="1" applyBorder="1" applyAlignment="1">
      <alignment horizontal="left" vertical="center"/>
    </xf>
    <xf numFmtId="167" fontId="7" fillId="0" borderId="0" xfId="2" applyNumberFormat="1" applyFont="1" applyFill="1" applyBorder="1" applyAlignment="1">
      <alignment horizontal="right" vertical="center"/>
    </xf>
    <xf numFmtId="164" fontId="6" fillId="0" borderId="0" xfId="0" applyNumberFormat="1" applyFont="1" applyFill="1" applyBorder="1" applyAlignment="1">
      <alignment horizontal="left" vertical="center"/>
    </xf>
    <xf numFmtId="166" fontId="7" fillId="0" borderId="0" xfId="1" applyNumberFormat="1"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166" fontId="7" fillId="0" borderId="0" xfId="1" applyNumberFormat="1" applyFont="1" applyFill="1" applyBorder="1" applyAlignment="1">
      <alignment horizontal="right" vertical="center"/>
    </xf>
    <xf numFmtId="9" fontId="7" fillId="0" borderId="0" xfId="3" applyNumberFormat="1" applyFont="1" applyFill="1" applyBorder="1" applyAlignment="1">
      <alignment horizontal="right" vertical="top"/>
    </xf>
    <xf numFmtId="166" fontId="7" fillId="0" borderId="1" xfId="1" applyNumberFormat="1" applyFont="1" applyFill="1" applyBorder="1" applyAlignment="1">
      <alignment horizontal="right" vertical="center"/>
    </xf>
    <xf numFmtId="9" fontId="7" fillId="0" borderId="1" xfId="3" applyNumberFormat="1" applyFont="1" applyFill="1" applyBorder="1" applyAlignment="1">
      <alignment horizontal="right" vertical="top"/>
    </xf>
    <xf numFmtId="9" fontId="7" fillId="0" borderId="0" xfId="0" applyNumberFormat="1" applyFont="1" applyFill="1" applyBorder="1" applyAlignment="1">
      <alignment horizontal="right" vertical="top"/>
    </xf>
    <xf numFmtId="166" fontId="6" fillId="0" borderId="0" xfId="1" applyNumberFormat="1" applyFont="1" applyFill="1" applyBorder="1" applyAlignment="1">
      <alignment vertical="center"/>
    </xf>
    <xf numFmtId="0" fontId="7" fillId="0" borderId="0" xfId="0" applyFont="1" applyFill="1" applyBorder="1" applyAlignment="1">
      <alignment horizontal="left" vertical="center" wrapText="1"/>
    </xf>
    <xf numFmtId="166" fontId="7" fillId="0" borderId="0" xfId="1" applyNumberFormat="1" applyFont="1" applyFill="1" applyBorder="1" applyAlignment="1">
      <alignment horizontal="right" vertical="center" wrapText="1"/>
    </xf>
    <xf numFmtId="164" fontId="7" fillId="0" borderId="0" xfId="0" applyNumberFormat="1" applyFont="1" applyFill="1" applyBorder="1" applyAlignment="1">
      <alignment horizontal="left" vertical="center" wrapText="1"/>
    </xf>
    <xf numFmtId="167" fontId="7" fillId="0" borderId="2" xfId="2" applyNumberFormat="1" applyFont="1" applyFill="1" applyBorder="1" applyAlignment="1">
      <alignment horizontal="right"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1"/>
  <sheetViews>
    <sheetView tabSelected="1" workbookViewId="0"/>
  </sheetViews>
  <sheetFormatPr defaultRowHeight="12.75" x14ac:dyDescent="0.2"/>
  <cols>
    <col min="1" max="3" width="4.83203125" customWidth="1"/>
    <col min="4" max="4" width="55.83203125" customWidth="1"/>
    <col min="5" max="5" width="17.83203125" bestFit="1" customWidth="1"/>
    <col min="6" max="6" width="4.83203125" customWidth="1"/>
    <col min="7" max="7" width="7.83203125" customWidth="1"/>
  </cols>
  <sheetData>
    <row r="1" spans="1:7" ht="16.149999999999999" customHeight="1" x14ac:dyDescent="0.2">
      <c r="A1" s="3"/>
      <c r="B1" s="27" t="s">
        <v>6</v>
      </c>
      <c r="C1" s="27"/>
      <c r="D1" s="27"/>
      <c r="E1" s="27"/>
      <c r="F1" s="2"/>
      <c r="G1" s="2"/>
    </row>
    <row r="2" spans="1:7" ht="16.149999999999999" customHeight="1" x14ac:dyDescent="0.2">
      <c r="A2" s="3"/>
      <c r="B2" s="27" t="s">
        <v>19</v>
      </c>
      <c r="C2" s="27"/>
      <c r="D2" s="27"/>
      <c r="E2" s="27"/>
      <c r="F2" s="2"/>
      <c r="G2" s="2"/>
    </row>
    <row r="3" spans="1:7" ht="16.149999999999999" customHeight="1" x14ac:dyDescent="0.2">
      <c r="A3" s="3"/>
      <c r="B3" s="27" t="s">
        <v>7</v>
      </c>
      <c r="C3" s="27"/>
      <c r="D3" s="27"/>
      <c r="E3" s="27"/>
      <c r="F3" s="2"/>
      <c r="G3" s="2"/>
    </row>
    <row r="4" spans="1:7" ht="16.149999999999999" customHeight="1" x14ac:dyDescent="0.2">
      <c r="A4" s="3"/>
      <c r="B4" s="4"/>
      <c r="C4" s="4"/>
      <c r="D4" s="4"/>
      <c r="E4" s="4"/>
      <c r="F4" s="2"/>
      <c r="G4" s="2"/>
    </row>
    <row r="5" spans="1:7" ht="16.149999999999999" customHeight="1" x14ac:dyDescent="0.2">
      <c r="A5" s="3"/>
      <c r="B5" s="8" t="s">
        <v>20</v>
      </c>
      <c r="C5" s="9"/>
      <c r="D5" s="9"/>
      <c r="E5" s="9"/>
      <c r="F5" s="10"/>
      <c r="G5" s="10"/>
    </row>
    <row r="6" spans="1:7" ht="16.149999999999999" customHeight="1" x14ac:dyDescent="0.2">
      <c r="A6" s="3"/>
      <c r="B6" s="8"/>
      <c r="C6" s="9"/>
      <c r="D6" s="9"/>
      <c r="E6" s="9"/>
      <c r="F6" s="10"/>
      <c r="G6" s="10"/>
    </row>
    <row r="7" spans="1:7" ht="16.149999999999999" customHeight="1" x14ac:dyDescent="0.2">
      <c r="A7" s="3"/>
      <c r="B7" s="8"/>
      <c r="C7" s="9"/>
      <c r="D7" s="9"/>
      <c r="E7" s="9"/>
      <c r="F7" s="10"/>
      <c r="G7" s="10"/>
    </row>
    <row r="8" spans="1:7" ht="16.149999999999999" customHeight="1" x14ac:dyDescent="0.2">
      <c r="A8" s="3"/>
      <c r="B8" s="11">
        <v>1</v>
      </c>
      <c r="C8" s="8" t="s">
        <v>21</v>
      </c>
      <c r="D8" s="9"/>
      <c r="E8" s="12">
        <v>191251270</v>
      </c>
      <c r="F8" s="10"/>
      <c r="G8" s="10"/>
    </row>
    <row r="9" spans="1:7" ht="16.149999999999999" customHeight="1" x14ac:dyDescent="0.2">
      <c r="A9" s="3"/>
      <c r="B9" s="13"/>
      <c r="C9" s="9"/>
      <c r="D9" s="9"/>
      <c r="E9" s="14"/>
      <c r="F9" s="10"/>
      <c r="G9" s="10"/>
    </row>
    <row r="10" spans="1:7" ht="16.149999999999999" customHeight="1" x14ac:dyDescent="0.2">
      <c r="A10" s="3"/>
      <c r="B10" s="11">
        <v>2</v>
      </c>
      <c r="C10" s="8" t="s">
        <v>0</v>
      </c>
      <c r="D10" s="9"/>
      <c r="E10" s="14"/>
      <c r="F10" s="10"/>
      <c r="G10" s="10"/>
    </row>
    <row r="11" spans="1:7" ht="16.149999999999999" customHeight="1" x14ac:dyDescent="0.2">
      <c r="A11" s="3"/>
      <c r="B11" s="9"/>
      <c r="C11" s="15" t="s">
        <v>1</v>
      </c>
      <c r="D11" s="16" t="s">
        <v>8</v>
      </c>
      <c r="E11" s="17">
        <v>5834000</v>
      </c>
      <c r="F11" s="10"/>
      <c r="G11" s="18">
        <f>E11/$E$15</f>
        <v>0.12488930630926262</v>
      </c>
    </row>
    <row r="12" spans="1:7" ht="16.149999999999999" customHeight="1" x14ac:dyDescent="0.2">
      <c r="A12" s="3"/>
      <c r="B12" s="9"/>
      <c r="C12" s="15" t="s">
        <v>2</v>
      </c>
      <c r="D12" s="16" t="s">
        <v>9</v>
      </c>
      <c r="E12" s="17">
        <v>9387877</v>
      </c>
      <c r="F12" s="10"/>
      <c r="G12" s="18">
        <f>E12/$E$15</f>
        <v>0.2009676801931233</v>
      </c>
    </row>
    <row r="13" spans="1:7" ht="16.149999999999999" customHeight="1" x14ac:dyDescent="0.2">
      <c r="A13" s="3"/>
      <c r="B13" s="9"/>
      <c r="C13" s="15" t="s">
        <v>3</v>
      </c>
      <c r="D13" s="16" t="s">
        <v>10</v>
      </c>
      <c r="E13" s="17">
        <v>26799004</v>
      </c>
      <c r="F13" s="10"/>
      <c r="G13" s="18">
        <f>E13/$E$15</f>
        <v>0.57369026728473671</v>
      </c>
    </row>
    <row r="14" spans="1:7" ht="16.149999999999999" customHeight="1" x14ac:dyDescent="0.2">
      <c r="A14" s="3"/>
      <c r="B14" s="9"/>
      <c r="C14" s="15" t="s">
        <v>4</v>
      </c>
      <c r="D14" s="16" t="s">
        <v>11</v>
      </c>
      <c r="E14" s="19">
        <v>4692486</v>
      </c>
      <c r="F14" s="10"/>
      <c r="G14" s="20">
        <f>E14/$E$15</f>
        <v>0.10045274621287735</v>
      </c>
    </row>
    <row r="15" spans="1:7" ht="16.149999999999999" customHeight="1" x14ac:dyDescent="0.2">
      <c r="A15" s="3"/>
      <c r="B15" s="9"/>
      <c r="C15" s="15" t="s">
        <v>5</v>
      </c>
      <c r="D15" s="16" t="s">
        <v>16</v>
      </c>
      <c r="E15" s="17">
        <f>SUM(E11:E14)</f>
        <v>46713367</v>
      </c>
      <c r="F15" s="10"/>
      <c r="G15" s="21">
        <f>SUM(G11:G14)</f>
        <v>1</v>
      </c>
    </row>
    <row r="16" spans="1:7" ht="16.149999999999999" customHeight="1" x14ac:dyDescent="0.2">
      <c r="A16" s="3"/>
      <c r="B16" s="9"/>
      <c r="C16" s="15"/>
      <c r="D16" s="16"/>
      <c r="E16" s="17"/>
      <c r="F16" s="10"/>
      <c r="G16" s="21"/>
    </row>
    <row r="17" spans="1:7" ht="16.149999999999999" customHeight="1" x14ac:dyDescent="0.2">
      <c r="A17" s="3"/>
      <c r="B17" s="11">
        <v>3</v>
      </c>
      <c r="C17" s="15" t="s">
        <v>14</v>
      </c>
      <c r="D17" s="15"/>
      <c r="E17" s="22"/>
      <c r="F17" s="10"/>
      <c r="G17" s="21"/>
    </row>
    <row r="18" spans="1:7" ht="16.149999999999999" customHeight="1" x14ac:dyDescent="0.2">
      <c r="A18" s="3"/>
      <c r="B18" s="23"/>
      <c r="C18" s="15" t="s">
        <v>1</v>
      </c>
      <c r="D18" s="15" t="s">
        <v>12</v>
      </c>
      <c r="E18" s="17">
        <v>11131851</v>
      </c>
      <c r="F18" s="10"/>
      <c r="G18" s="18">
        <f>E18/$E$21</f>
        <v>0.92228172836186006</v>
      </c>
    </row>
    <row r="19" spans="1:7" ht="16.149999999999999" customHeight="1" x14ac:dyDescent="0.2">
      <c r="A19" s="3"/>
      <c r="B19" s="23"/>
      <c r="C19" s="15" t="s">
        <v>2</v>
      </c>
      <c r="D19" s="15" t="s">
        <v>13</v>
      </c>
      <c r="E19" s="17">
        <v>739671</v>
      </c>
      <c r="F19" s="10"/>
      <c r="G19" s="18">
        <f>E19/$E$21</f>
        <v>6.1282265482995181E-2</v>
      </c>
    </row>
    <row r="20" spans="1:7" ht="16.149999999999999" customHeight="1" x14ac:dyDescent="0.2">
      <c r="A20" s="3"/>
      <c r="B20" s="23"/>
      <c r="C20" s="15" t="s">
        <v>3</v>
      </c>
      <c r="D20" s="15" t="s">
        <v>18</v>
      </c>
      <c r="E20" s="19">
        <v>198381</v>
      </c>
      <c r="F20" s="10"/>
      <c r="G20" s="20">
        <f>E20/$E$21</f>
        <v>1.6436006155144744E-2</v>
      </c>
    </row>
    <row r="21" spans="1:7" ht="16.149999999999999" customHeight="1" x14ac:dyDescent="0.2">
      <c r="A21" s="3"/>
      <c r="B21" s="23"/>
      <c r="C21" s="15" t="s">
        <v>4</v>
      </c>
      <c r="D21" s="15" t="s">
        <v>17</v>
      </c>
      <c r="E21" s="17">
        <f>SUM(E18:E20)</f>
        <v>12069903</v>
      </c>
      <c r="F21" s="10"/>
      <c r="G21" s="21">
        <f>SUM(G18:G20)</f>
        <v>1</v>
      </c>
    </row>
    <row r="22" spans="1:7" ht="16.149999999999999" customHeight="1" x14ac:dyDescent="0.2">
      <c r="A22" s="3"/>
      <c r="B22" s="23"/>
      <c r="C22" s="15"/>
      <c r="D22" s="16"/>
      <c r="E22" s="24"/>
      <c r="F22" s="10"/>
      <c r="G22" s="10"/>
    </row>
    <row r="23" spans="1:7" ht="16.149999999999999" customHeight="1" x14ac:dyDescent="0.2">
      <c r="A23" s="3"/>
      <c r="B23" s="25">
        <v>4</v>
      </c>
      <c r="C23" s="15" t="s">
        <v>15</v>
      </c>
      <c r="D23" s="15"/>
      <c r="E23" s="17">
        <f>E15-E21</f>
        <v>34643464</v>
      </c>
      <c r="F23" s="10"/>
      <c r="G23" s="10"/>
    </row>
    <row r="24" spans="1:7" ht="16.149999999999999" customHeight="1" x14ac:dyDescent="0.2">
      <c r="A24" s="3"/>
      <c r="B24" s="25"/>
      <c r="C24" s="8"/>
      <c r="D24" s="8"/>
      <c r="E24" s="17"/>
      <c r="F24" s="10"/>
      <c r="G24" s="10"/>
    </row>
    <row r="25" spans="1:7" ht="16.149999999999999" customHeight="1" thickBot="1" x14ac:dyDescent="0.25">
      <c r="A25" s="3"/>
      <c r="B25" s="25">
        <v>5</v>
      </c>
      <c r="C25" s="15" t="s">
        <v>22</v>
      </c>
      <c r="D25" s="15"/>
      <c r="E25" s="26">
        <f>E8+E23</f>
        <v>225894734</v>
      </c>
      <c r="F25" s="10"/>
      <c r="G25" s="10"/>
    </row>
    <row r="26" spans="1:7" ht="16.149999999999999" customHeight="1" thickTop="1" x14ac:dyDescent="0.2">
      <c r="A26" s="3"/>
      <c r="B26" s="7"/>
      <c r="C26" s="5"/>
      <c r="D26" s="6"/>
      <c r="E26" s="1"/>
      <c r="F26" s="2"/>
      <c r="G26" s="2"/>
    </row>
    <row r="27" spans="1:7" x14ac:dyDescent="0.2">
      <c r="A27" s="3"/>
      <c r="B27" s="7"/>
      <c r="C27" s="5"/>
      <c r="D27" s="6"/>
      <c r="E27" s="1"/>
      <c r="F27" s="2"/>
      <c r="G27" s="2"/>
    </row>
    <row r="28" spans="1:7" x14ac:dyDescent="0.2">
      <c r="A28" s="3"/>
      <c r="B28" s="3"/>
      <c r="C28" s="3"/>
      <c r="D28" s="3"/>
      <c r="E28" s="3"/>
      <c r="F28" s="2"/>
      <c r="G28" s="2"/>
    </row>
    <row r="29" spans="1:7" x14ac:dyDescent="0.2">
      <c r="A29" s="3"/>
      <c r="B29" s="3"/>
      <c r="C29" s="3"/>
      <c r="D29" s="3"/>
      <c r="E29" s="3"/>
      <c r="F29" s="2"/>
      <c r="G29" s="2"/>
    </row>
    <row r="30" spans="1:7" x14ac:dyDescent="0.2">
      <c r="A30" s="3"/>
      <c r="B30" s="3"/>
      <c r="C30" s="3"/>
      <c r="D30" s="3"/>
      <c r="E30" s="3"/>
      <c r="F30" s="2"/>
      <c r="G30" s="2"/>
    </row>
    <row r="31" spans="1:7" ht="48.6" customHeight="1" x14ac:dyDescent="0.2">
      <c r="A31" s="3"/>
      <c r="B31" s="28" t="s">
        <v>23</v>
      </c>
      <c r="C31" s="28"/>
      <c r="D31" s="28"/>
      <c r="E31" s="28"/>
      <c r="F31" s="2"/>
      <c r="G31" s="2"/>
    </row>
  </sheetData>
  <mergeCells count="4">
    <mergeCell ref="B2:E2"/>
    <mergeCell ref="B1:E1"/>
    <mergeCell ref="B31:E31"/>
    <mergeCell ref="B3:E3"/>
  </mergeCells>
  <printOptions horizontalCentered="1"/>
  <pageMargins left="0.7" right="0.7" top="1"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Manager>_</Manager>
  <Company>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_</dc:subject>
  <dc:creator>_</dc:creator>
  <cp:lastModifiedBy>Trisha James</cp:lastModifiedBy>
  <cp:lastPrinted>2017-01-13T16:54:13Z</cp:lastPrinted>
  <dcterms:created xsi:type="dcterms:W3CDTF">2017-01-11T15:25:41Z</dcterms:created>
  <dcterms:modified xsi:type="dcterms:W3CDTF">2022-08-02T17:33:49Z</dcterms:modified>
</cp:coreProperties>
</file>