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tjames\AppData\Local\Microsoft\Windows\INetCache\Content.Outlook\ENL3AKKG\"/>
    </mc:Choice>
  </mc:AlternateContent>
  <xr:revisionPtr revIDLastSave="0" documentId="13_ncr:1_{BA788ABB-E643-4AD8-B5DB-3F39DEE5F9CE}" xr6:coauthVersionLast="47" xr6:coauthVersionMax="47" xr10:uidLastSave="{00000000-0000-0000-0000-000000000000}"/>
  <bookViews>
    <workbookView xWindow="-120" yWindow="-120" windowWidth="29040" windowHeight="15840" xr2:uid="{00000000-000D-0000-FFFF-FFFF00000000}"/>
  </bookViews>
  <sheets>
    <sheet name="Chart" sheetId="4" r:id="rId1"/>
    <sheet name="Dat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 l="1"/>
  <c r="E4" i="2"/>
  <c r="F4" i="2" s="1"/>
  <c r="E3" i="2"/>
  <c r="E2" i="2"/>
  <c r="F2" i="2" s="1"/>
  <c r="D5" i="2"/>
  <c r="D4" i="2"/>
  <c r="D3" i="2"/>
  <c r="F3" i="2" s="1"/>
  <c r="D2" i="2"/>
  <c r="F5" i="2"/>
  <c r="D6" i="2"/>
  <c r="F6" i="2" l="1"/>
</calcChain>
</file>

<file path=xl/sharedStrings.xml><?xml version="1.0" encoding="utf-8"?>
<sst xmlns="http://schemas.openxmlformats.org/spreadsheetml/2006/main" count="13" uniqueCount="13">
  <si>
    <t>Tax-supported debt per capita</t>
  </si>
  <si>
    <t>Population</t>
  </si>
  <si>
    <t>Fiscal Year</t>
  </si>
  <si>
    <t>Inflation-Adjusted Tax-supported Debt per Capita</t>
  </si>
  <si>
    <t xml:space="preserve">CPI Inflation Calculator: http://www.bls.gov/data/inflation_calculator.htm </t>
  </si>
  <si>
    <t>CPI Databases: http://www.bls.gov/cpi/#data</t>
  </si>
  <si>
    <t>Note: The inflation adjustment above uses the Consumer Price Index (CPI) published by the Bureau of Labor Statistics (BLS). Please visit their website to use their CPI Inflation Calculator or to download CPI Datasets.</t>
  </si>
  <si>
    <t>Tax-supported debt (millions)</t>
  </si>
  <si>
    <t>2.  The Port Authority's boundaries are coterminous with Harris County, Texas.</t>
  </si>
  <si>
    <t>Notes</t>
  </si>
  <si>
    <t>CPI Multiplier (Inflation Adjustment to 2022 Dollars)</t>
  </si>
  <si>
    <t>1.  Tax-supported debt information is taken from Schedule 11 of the Port Authority's 2022 ACFR.</t>
  </si>
  <si>
    <t>3.  The population figures for 2018-2022 are taken from Harris County 2022 ACFR.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</si>
</sst>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Red]&quot;($&quot;#,##0\)"/>
    <numFmt numFmtId="165" formatCode="_(&quot;$&quot;* #,##0_);_(&quot;$&quot;* \(#,##0\);_(&quot;$&quot;* &quot;-&quot;??_);_(@_)"/>
    <numFmt numFmtId="166" formatCode="_(* #,##0.000_);_(* \(#,##0.00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1"/>
      <color rgb="FF0000FF"/>
      <name val="Calibri"/>
      <family val="2"/>
      <scheme val="minor"/>
    </font>
    <font>
      <b/>
      <u/>
      <sz val="11"/>
      <color rgb="FF0000FF"/>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rgb="FFCCCCFF"/>
      </left>
      <right style="thin">
        <color rgb="FFCCCCFF"/>
      </right>
      <top style="thin">
        <color rgb="FFCCCCFF"/>
      </top>
      <bottom style="thin">
        <color rgb="FFCCCCFF"/>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2">
    <xf numFmtId="0" fontId="0" fillId="0" borderId="0" xfId="0"/>
    <xf numFmtId="165" fontId="0" fillId="0" borderId="0" xfId="1" applyNumberFormat="1" applyFont="1"/>
    <xf numFmtId="164" fontId="3" fillId="2" borderId="1" xfId="0" applyNumberFormat="1" applyFont="1" applyFill="1" applyBorder="1" applyAlignment="1">
      <alignment horizontal="right" vertical="top"/>
    </xf>
    <xf numFmtId="0" fontId="2" fillId="0" borderId="0" xfId="0" applyFont="1" applyAlignment="1">
      <alignment horizontal="center" vertical="center" wrapText="1"/>
    </xf>
    <xf numFmtId="3" fontId="0" fillId="0" borderId="0" xfId="0" applyNumberFormat="1"/>
    <xf numFmtId="0" fontId="4" fillId="0" borderId="0" xfId="0" applyFont="1" applyAlignment="1">
      <alignment vertical="center"/>
    </xf>
    <xf numFmtId="0" fontId="5" fillId="0" borderId="0" xfId="0" applyFont="1" applyAlignment="1">
      <alignment vertical="center"/>
    </xf>
    <xf numFmtId="3" fontId="3" fillId="0" borderId="1" xfId="0" applyNumberFormat="1" applyFont="1" applyBorder="1" applyAlignment="1">
      <alignment horizontal="right" vertical="top"/>
    </xf>
    <xf numFmtId="166" fontId="3" fillId="2" borderId="1" xfId="2" applyNumberFormat="1" applyFont="1" applyFill="1" applyBorder="1" applyAlignment="1">
      <alignment horizontal="right" vertical="top"/>
    </xf>
    <xf numFmtId="166" fontId="3" fillId="0" borderId="1" xfId="2" applyNumberFormat="1" applyFont="1" applyFill="1" applyBorder="1" applyAlignment="1">
      <alignment horizontal="right" vertical="top"/>
    </xf>
    <xf numFmtId="43" fontId="0" fillId="0" borderId="0" xfId="0" applyNumberFormat="1"/>
    <xf numFmtId="0" fontId="0" fillId="0" borderId="0" xfId="0" applyAlignment="1">
      <alignment horizontal="left" wrapText="1"/>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a:solidFill>
                  <a:srgbClr val="0000FF"/>
                </a:solidFill>
              </a:rPr>
              <a:t>Port of Houston Authority</a:t>
            </a:r>
          </a:p>
          <a:p>
            <a:pPr algn="ctr">
              <a:defRPr/>
            </a:pPr>
            <a:r>
              <a:rPr lang="en-US">
                <a:solidFill>
                  <a:srgbClr val="0000FF"/>
                </a:solidFill>
              </a:rPr>
              <a:t>Inflation</a:t>
            </a:r>
            <a:r>
              <a:rPr lang="en-US" baseline="0">
                <a:solidFill>
                  <a:srgbClr val="0000FF"/>
                </a:solidFill>
              </a:rPr>
              <a:t>-Adjusted Tax-Supported Debt Per Capita </a:t>
            </a:r>
          </a:p>
          <a:p>
            <a:pPr algn="ctr">
              <a:defRPr/>
            </a:pPr>
            <a:r>
              <a:rPr lang="en-US" baseline="0">
                <a:solidFill>
                  <a:srgbClr val="0000FF"/>
                </a:solidFill>
              </a:rPr>
              <a:t>Fiscal Years 2018-2022 (in 2022 Dollars)</a:t>
            </a:r>
            <a:endParaRPr lang="en-US">
              <a:solidFill>
                <a:srgbClr val="0000FF"/>
              </a:solidFill>
            </a:endParaRPr>
          </a:p>
        </c:rich>
      </c:tx>
      <c:overlay val="1"/>
    </c:title>
    <c:autoTitleDeleted val="0"/>
    <c:plotArea>
      <c:layout>
        <c:manualLayout>
          <c:layoutTarget val="inner"/>
          <c:xMode val="edge"/>
          <c:yMode val="edge"/>
          <c:x val="7.7384030210973023E-2"/>
          <c:y val="0.14404019135373902"/>
          <c:w val="0.91243087588961191"/>
          <c:h val="0.75787461981521587"/>
        </c:manualLayout>
      </c:layout>
      <c:barChart>
        <c:barDir val="col"/>
        <c:grouping val="clustered"/>
        <c:varyColors val="0"/>
        <c:ser>
          <c:idx val="0"/>
          <c:order val="0"/>
          <c:tx>
            <c:v>Tax-Supported debt per capta with inflation</c:v>
          </c:tx>
          <c:invertIfNegative val="0"/>
          <c:dLbls>
            <c:dLbl>
              <c:idx val="0"/>
              <c:layout>
                <c:manualLayout>
                  <c:x val="0"/>
                  <c:y val="1.21311482195469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F84-457B-9061-513F8159F0B7}"/>
                </c:ext>
              </c:extLst>
            </c:dLbl>
            <c:dLbl>
              <c:idx val="1"/>
              <c:layout>
                <c:manualLayout>
                  <c:x val="-4.8455481526368457E-6"/>
                  <c:y val="9.0912917277170182E-3"/>
                </c:manualLayout>
              </c:layout>
              <c:spPr>
                <a:noFill/>
                <a:ln>
                  <a:noFill/>
                </a:ln>
                <a:effectLst/>
              </c:spPr>
              <c:txPr>
                <a:bodyPr wrap="square" lIns="38100" tIns="19050" rIns="38100" bIns="19050" anchor="ctr">
                  <a:noAutofit/>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5.0608058608058608E-2"/>
                      <c:h val="2.0585051679432659E-2"/>
                    </c:manualLayout>
                  </c15:layout>
                </c:ext>
                <c:ext xmlns:c16="http://schemas.microsoft.com/office/drawing/2014/chart" uri="{C3380CC4-5D6E-409C-BE32-E72D297353CC}">
                  <c16:uniqueId val="{00000001-CF84-457B-9061-513F8159F0B7}"/>
                </c:ext>
              </c:extLst>
            </c:dLbl>
            <c:dLbl>
              <c:idx val="2"/>
              <c:layout>
                <c:manualLayout>
                  <c:x val="-2.4180235614082238E-3"/>
                  <c:y val="1.01092901829558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B8F-48FC-9DE6-27D6F7E3CA0E}"/>
                </c:ext>
              </c:extLst>
            </c:dLbl>
            <c:dLbl>
              <c:idx val="3"/>
              <c:layout>
                <c:manualLayout>
                  <c:x val="5.0090600811174377E-4"/>
                  <c:y val="1.010594695313158E-2"/>
                </c:manualLayout>
              </c:layout>
              <c:tx>
                <c:rich>
                  <a:bodyPr/>
                  <a:lstStyle/>
                  <a:p>
                    <a:fld id="{FAA01D00-1F67-44BA-B350-2942755F1E05}" type="VALUE">
                      <a:rPr lang="en-US" b="0"/>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B8F-48FC-9DE6-27D6F7E3CA0E}"/>
                </c:ext>
              </c:extLst>
            </c:dLbl>
            <c:dLbl>
              <c:idx val="4"/>
              <c:layout>
                <c:manualLayout>
                  <c:x val="0"/>
                  <c:y val="8.057183876525925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8F-48FC-9DE6-27D6F7E3CA0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Data!$A$2:$A$6</c:f>
              <c:numCache>
                <c:formatCode>General</c:formatCode>
                <c:ptCount val="5"/>
                <c:pt idx="0">
                  <c:v>2018</c:v>
                </c:pt>
                <c:pt idx="1">
                  <c:v>2019</c:v>
                </c:pt>
                <c:pt idx="2">
                  <c:v>2020</c:v>
                </c:pt>
                <c:pt idx="3">
                  <c:v>2021</c:v>
                </c:pt>
                <c:pt idx="4">
                  <c:v>2022</c:v>
                </c:pt>
              </c:numCache>
            </c:numRef>
          </c:cat>
          <c:val>
            <c:numRef>
              <c:f>Data!$F$2:$F$6</c:f>
              <c:numCache>
                <c:formatCode>_("$"* #,##0_);_("$"* \(#,##0\);_("$"* "-"??_);_(@_)</c:formatCode>
                <c:ptCount val="5"/>
                <c:pt idx="0">
                  <c:v>163.54954257836187</c:v>
                </c:pt>
                <c:pt idx="1">
                  <c:v>152.72173783899902</c:v>
                </c:pt>
                <c:pt idx="2">
                  <c:v>140.94367918088736</c:v>
                </c:pt>
                <c:pt idx="3">
                  <c:v>125.08110841090263</c:v>
                </c:pt>
                <c:pt idx="4">
                  <c:v>107.81284505101276</c:v>
                </c:pt>
              </c:numCache>
            </c:numRef>
          </c:val>
          <c:extLst>
            <c:ext xmlns:c16="http://schemas.microsoft.com/office/drawing/2014/chart" uri="{C3380CC4-5D6E-409C-BE32-E72D297353CC}">
              <c16:uniqueId val="{00000001-DB8F-48FC-9DE6-27D6F7E3CA0E}"/>
            </c:ext>
          </c:extLst>
        </c:ser>
        <c:dLbls>
          <c:showLegendKey val="0"/>
          <c:showVal val="0"/>
          <c:showCatName val="0"/>
          <c:showSerName val="0"/>
          <c:showPercent val="0"/>
          <c:showBubbleSize val="0"/>
        </c:dLbls>
        <c:gapWidth val="150"/>
        <c:axId val="153897280"/>
        <c:axId val="153897672"/>
      </c:barChart>
      <c:catAx>
        <c:axId val="153897280"/>
        <c:scaling>
          <c:orientation val="minMax"/>
        </c:scaling>
        <c:delete val="0"/>
        <c:axPos val="b"/>
        <c:title>
          <c:tx>
            <c:rich>
              <a:bodyPr/>
              <a:lstStyle/>
              <a:p>
                <a:pPr>
                  <a:defRPr sz="1050"/>
                </a:pPr>
                <a:r>
                  <a:rPr lang="en-US" sz="1050"/>
                  <a:t>Fiscal Year</a:t>
                </a:r>
              </a:p>
            </c:rich>
          </c:tx>
          <c:overlay val="0"/>
        </c:title>
        <c:numFmt formatCode="General" sourceLinked="1"/>
        <c:majorTickMark val="out"/>
        <c:minorTickMark val="none"/>
        <c:tickLblPos val="nextTo"/>
        <c:crossAx val="153897672"/>
        <c:crosses val="autoZero"/>
        <c:auto val="1"/>
        <c:lblAlgn val="ctr"/>
        <c:lblOffset val="100"/>
        <c:noMultiLvlLbl val="0"/>
      </c:catAx>
      <c:valAx>
        <c:axId val="153897672"/>
        <c:scaling>
          <c:orientation val="minMax"/>
          <c:max val="300"/>
        </c:scaling>
        <c:delete val="0"/>
        <c:axPos val="l"/>
        <c:majorGridlines/>
        <c:title>
          <c:tx>
            <c:rich>
              <a:bodyPr rot="-5400000" vert="horz"/>
              <a:lstStyle/>
              <a:p>
                <a:pPr>
                  <a:defRPr/>
                </a:pPr>
                <a:r>
                  <a:rPr lang="en-US"/>
                  <a:t>Dollars</a:t>
                </a:r>
              </a:p>
            </c:rich>
          </c:tx>
          <c:overlay val="0"/>
        </c:title>
        <c:numFmt formatCode="&quot;$&quot;#,##0" sourceLinked="0"/>
        <c:majorTickMark val="out"/>
        <c:minorTickMark val="none"/>
        <c:tickLblPos val="nextTo"/>
        <c:crossAx val="153897280"/>
        <c:crosses val="autoZero"/>
        <c:crossBetween val="between"/>
      </c:valAx>
    </c:plotArea>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tabSelected="1"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
  <sheetViews>
    <sheetView workbookViewId="0"/>
  </sheetViews>
  <sheetFormatPr defaultRowHeight="15" x14ac:dyDescent="0.25"/>
  <cols>
    <col min="1" max="4" width="18.7109375" customWidth="1"/>
    <col min="5" max="5" width="21.28515625" bestFit="1" customWidth="1"/>
    <col min="6" max="6" width="20.7109375" customWidth="1"/>
  </cols>
  <sheetData>
    <row r="1" spans="1:6" ht="45" x14ac:dyDescent="0.25">
      <c r="A1" s="3" t="s">
        <v>2</v>
      </c>
      <c r="B1" s="3" t="s">
        <v>7</v>
      </c>
      <c r="C1" s="3" t="s">
        <v>1</v>
      </c>
      <c r="D1" s="3" t="s">
        <v>0</v>
      </c>
      <c r="E1" s="3" t="s">
        <v>10</v>
      </c>
      <c r="F1" s="3" t="s">
        <v>3</v>
      </c>
    </row>
    <row r="2" spans="1:6" x14ac:dyDescent="0.25">
      <c r="A2">
        <v>2018</v>
      </c>
      <c r="B2" s="4">
        <v>650463000</v>
      </c>
      <c r="C2" s="7">
        <v>4698619</v>
      </c>
      <c r="D2" s="2">
        <f t="shared" ref="D2:D5" si="0">B2/C2</f>
        <v>138.43705991058224</v>
      </c>
      <c r="E2" s="8">
        <f>118.14/100</f>
        <v>1.1814</v>
      </c>
      <c r="F2" s="1">
        <f>D2*E2</f>
        <v>163.54954257836187</v>
      </c>
    </row>
    <row r="3" spans="1:6" x14ac:dyDescent="0.25">
      <c r="A3">
        <v>2019</v>
      </c>
      <c r="B3" s="4">
        <v>623227000</v>
      </c>
      <c r="C3" s="7">
        <v>4713325</v>
      </c>
      <c r="D3" s="2">
        <f t="shared" si="0"/>
        <v>132.22661284761818</v>
      </c>
      <c r="E3" s="8">
        <f>115.5/100</f>
        <v>1.155</v>
      </c>
      <c r="F3" s="1">
        <f>D3*E3</f>
        <v>152.72173783899902</v>
      </c>
    </row>
    <row r="4" spans="1:6" x14ac:dyDescent="0.25">
      <c r="A4">
        <v>2020</v>
      </c>
      <c r="B4" s="4">
        <v>587154000</v>
      </c>
      <c r="C4" s="7">
        <v>4746600</v>
      </c>
      <c r="D4" s="2">
        <f t="shared" si="0"/>
        <v>123.69991151561118</v>
      </c>
      <c r="E4" s="8">
        <f>113.94/100</f>
        <v>1.1394</v>
      </c>
      <c r="F4" s="1">
        <f>D4*E4</f>
        <v>140.94367918088736</v>
      </c>
    </row>
    <row r="5" spans="1:6" x14ac:dyDescent="0.25">
      <c r="A5">
        <v>2021</v>
      </c>
      <c r="B5" s="4">
        <v>555554000</v>
      </c>
      <c r="C5" s="7">
        <v>4728030</v>
      </c>
      <c r="D5" s="2">
        <f t="shared" si="0"/>
        <v>117.50221551047687</v>
      </c>
      <c r="E5" s="9">
        <f>106.45/100</f>
        <v>1.0645</v>
      </c>
      <c r="F5" s="1">
        <f>D5*E5</f>
        <v>125.08110841090263</v>
      </c>
    </row>
    <row r="6" spans="1:6" x14ac:dyDescent="0.25">
      <c r="A6">
        <v>2022</v>
      </c>
      <c r="B6" s="4">
        <v>523850000</v>
      </c>
      <c r="C6" s="7">
        <v>4858883</v>
      </c>
      <c r="D6" s="2">
        <f>B6/C6</f>
        <v>107.81284505101276</v>
      </c>
      <c r="E6" s="9">
        <v>1</v>
      </c>
      <c r="F6" s="1">
        <f>D6*E6</f>
        <v>107.81284505101276</v>
      </c>
    </row>
    <row r="8" spans="1:6" ht="29.65" customHeight="1" x14ac:dyDescent="0.25">
      <c r="A8" s="11" t="s">
        <v>6</v>
      </c>
      <c r="B8" s="11"/>
      <c r="C8" s="11"/>
      <c r="D8" s="11"/>
      <c r="E8" s="11"/>
      <c r="F8" s="11"/>
    </row>
    <row r="9" spans="1:6" x14ac:dyDescent="0.25">
      <c r="A9" t="s">
        <v>4</v>
      </c>
    </row>
    <row r="10" spans="1:6" x14ac:dyDescent="0.25">
      <c r="A10" t="s">
        <v>5</v>
      </c>
    </row>
    <row r="13" spans="1:6" x14ac:dyDescent="0.25">
      <c r="A13" s="6" t="s">
        <v>9</v>
      </c>
    </row>
    <row r="14" spans="1:6" x14ac:dyDescent="0.25">
      <c r="A14" s="5" t="s">
        <v>11</v>
      </c>
    </row>
    <row r="15" spans="1:6" x14ac:dyDescent="0.25">
      <c r="A15" s="5" t="s">
        <v>8</v>
      </c>
    </row>
    <row r="16" spans="1:6" x14ac:dyDescent="0.25">
      <c r="A16" s="5" t="s">
        <v>12</v>
      </c>
      <c r="F16" s="10"/>
    </row>
    <row r="17" spans="1:1" x14ac:dyDescent="0.25">
      <c r="A17" s="5"/>
    </row>
    <row r="18" spans="1:1" x14ac:dyDescent="0.25">
      <c r="A18" s="5"/>
    </row>
  </sheetData>
  <mergeCells count="1">
    <mergeCell ref="A8:F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Charts</vt:lpstr>
      </vt:variant>
      <vt:variant>
        <vt:i4>1</vt:i4>
      </vt:variant>
    </vt:vector>
  </HeadingPairs>
  <TitlesOfParts>
    <vt:vector size="2" baseType="lpstr">
      <vt:lpstr>Data</vt:lpstr>
      <vt:lpstr>Chart</vt:lpstr>
    </vt:vector>
  </TitlesOfParts>
  <Manager>_</Manager>
  <Company>_</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subject>_</dc:subject>
  <dc:creator>_</dc:creator>
  <cp:lastModifiedBy>Trisha James</cp:lastModifiedBy>
  <cp:lastPrinted>2019-07-08T14:32:06Z</cp:lastPrinted>
  <dcterms:created xsi:type="dcterms:W3CDTF">2016-01-15T19:17:24Z</dcterms:created>
  <dcterms:modified xsi:type="dcterms:W3CDTF">2023-08-07T18:30:53Z</dcterms:modified>
</cp:coreProperties>
</file>