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porthouston.sharepoint.com/sites/Treasury/PHA_Treasury/PHA3/Financial Transparency/Website Documents/03 Pension and Benefits/02 Pension Plan/"/>
    </mc:Choice>
  </mc:AlternateContent>
  <xr:revisionPtr revIDLastSave="16" documentId="8_{81E64DE8-23E9-4E0C-B30F-729A87DA474B}" xr6:coauthVersionLast="47" xr6:coauthVersionMax="47" xr10:uidLastSave="{9F886F91-9F38-4551-B719-F7FD7A307CE7}"/>
  <bookViews>
    <workbookView xWindow="28680" yWindow="-120" windowWidth="29040" windowHeight="15840" xr2:uid="{00000000-000D-0000-FFFF-FFFF00000000}"/>
  </bookViews>
  <sheets>
    <sheet name="Table 1" sheetId="1" r:id="rId1"/>
  </sheets>
  <definedNames>
    <definedName name="_xlnm.Print_Area" localSheetId="0">'Table 1'!$B$3:$E$31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5" i="1" l="1"/>
  <c r="E23" i="1"/>
  <c r="E15" i="1"/>
  <c r="E21" i="1"/>
  <c r="G19" i="1" s="1"/>
  <c r="G18" i="1" l="1"/>
  <c r="G20" i="1"/>
  <c r="G12" i="1"/>
  <c r="G14" i="1"/>
  <c r="G11" i="1"/>
  <c r="G13" i="1"/>
  <c r="G21" i="1" l="1"/>
  <c r="G15" i="1"/>
</calcChain>
</file>

<file path=xl/sharedStrings.xml><?xml version="1.0" encoding="utf-8"?>
<sst xmlns="http://schemas.openxmlformats.org/spreadsheetml/2006/main" count="28" uniqueCount="24">
  <si>
    <t>Income</t>
  </si>
  <si>
    <t>a.</t>
  </si>
  <si>
    <t>b.</t>
  </si>
  <si>
    <t>c.</t>
  </si>
  <si>
    <t>d.</t>
  </si>
  <si>
    <t>e.</t>
  </si>
  <si>
    <t>Port of Houston Authority Restated Retirement Plan</t>
  </si>
  <si>
    <t>Summary of Income and Disbursements</t>
  </si>
  <si>
    <t>Employer contributions for plan year</t>
  </si>
  <si>
    <t>Net gain (loss) on sale of assets</t>
  </si>
  <si>
    <t>Unrealized appreciation (depreciation)</t>
  </si>
  <si>
    <t>Other income</t>
  </si>
  <si>
    <t>Benefit payments to participants</t>
  </si>
  <si>
    <t>Investment management fees</t>
  </si>
  <si>
    <t>Disbursements</t>
  </si>
  <si>
    <t>Net increase / (decrease)   [(2e) - (3d)]</t>
  </si>
  <si>
    <t>Total Income</t>
  </si>
  <si>
    <t>Total Disbursements</t>
  </si>
  <si>
    <t>Trustees fees/expenses</t>
  </si>
  <si>
    <t>Market Value of Assets as of July 31, 2023</t>
  </si>
  <si>
    <t>Actuarial Valuation Report as of August 1, 2024</t>
  </si>
  <si>
    <t>The change in the Market Value of Assets from July 31, 2023 to July 31, 2024 is shown below.</t>
  </si>
  <si>
    <t>Market Value of Assets as of July 31, 2024   [(1) + (4)]</t>
  </si>
  <si>
    <t>Note:  This work product was prepared by Milliman solely for the Port of Houston Authority for the purposes described in the August 1, 2024 Actuarial Valuation Report, and may not be appropriate to use for other purposes. Milliman does not intend to benefit and assumes no duty or liability to other parties who receive this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</si>
</sst>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
    <numFmt numFmtId="166" formatCode="_(* #,##0_);_(* \(#,##0\);_(* &quot;-&quot;??_);_(@_)"/>
    <numFmt numFmtId="167" formatCode="_(&quot;$&quot;* #,##0_);_(&quot;$&quot;* \(#,##0\);_(&quot;$&quot;* &quot;-&quot;??_);_(@_)"/>
  </numFmts>
  <fonts count="9" x14ac:knownFonts="1">
    <font>
      <sz val="10"/>
      <color rgb="FF000000"/>
      <name val="Times New Roman"/>
      <charset val="204"/>
    </font>
    <font>
      <sz val="10"/>
      <color rgb="FF000000"/>
      <name val="Arial"/>
      <family val="2"/>
    </font>
    <font>
      <b/>
      <sz val="12"/>
      <name val="Arial"/>
      <family val="2"/>
    </font>
    <font>
      <sz val="10"/>
      <name val="Arial"/>
      <family val="2"/>
    </font>
    <font>
      <sz val="10"/>
      <color rgb="FF000000"/>
      <name val="Times New Roman"/>
      <family val="1"/>
    </font>
    <font>
      <sz val="10"/>
      <color rgb="FF000000"/>
      <name val="Times New Roman"/>
      <family val="1"/>
    </font>
    <font>
      <sz val="11"/>
      <name val="Arial"/>
      <family val="2"/>
    </font>
    <font>
      <sz val="11"/>
      <color rgb="FF000000"/>
      <name val="Arial"/>
      <family val="2"/>
    </font>
    <font>
      <i/>
      <sz val="9"/>
      <name val="Arial"/>
      <family val="2"/>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double">
        <color indexed="64"/>
      </bottom>
      <diagonal/>
    </border>
  </borders>
  <cellStyleXfs count="4">
    <xf numFmtId="0" fontId="0" fillId="0" borderId="0"/>
    <xf numFmtId="43" fontId="4"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cellStyleXfs>
  <cellXfs count="29">
    <xf numFmtId="0" fontId="0" fillId="0" borderId="0" xfId="0" applyAlignment="1">
      <alignment horizontal="left" vertical="top"/>
    </xf>
    <xf numFmtId="165" fontId="1" fillId="0" borderId="0" xfId="0" applyNumberFormat="1" applyFont="1" applyAlignment="1">
      <alignment horizontal="right" vertical="center" wrapText="1"/>
    </xf>
    <xf numFmtId="0" fontId="1" fillId="0" borderId="0" xfId="0" applyFont="1" applyAlignment="1">
      <alignment horizontal="left" vertical="top"/>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164" fontId="1" fillId="0" borderId="0" xfId="0" applyNumberFormat="1"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top"/>
    </xf>
    <xf numFmtId="164" fontId="6" fillId="0" borderId="0" xfId="0" quotePrefix="1" applyNumberFormat="1" applyFont="1" applyAlignment="1">
      <alignment horizontal="left" vertical="center"/>
    </xf>
    <xf numFmtId="167" fontId="7" fillId="0" borderId="0" xfId="2" applyNumberFormat="1" applyFont="1" applyFill="1" applyBorder="1" applyAlignment="1">
      <alignment horizontal="right" vertical="center"/>
    </xf>
    <xf numFmtId="164" fontId="6" fillId="0" borderId="0" xfId="0" applyNumberFormat="1" applyFont="1" applyAlignment="1">
      <alignment horizontal="left" vertical="center"/>
    </xf>
    <xf numFmtId="166" fontId="7" fillId="0" borderId="0" xfId="1" applyNumberFormat="1" applyFont="1" applyFill="1" applyBorder="1" applyAlignment="1">
      <alignment horizontal="left" vertical="center"/>
    </xf>
    <xf numFmtId="0" fontId="6" fillId="0" borderId="0" xfId="0" applyFont="1" applyAlignment="1">
      <alignment vertical="center"/>
    </xf>
    <xf numFmtId="0" fontId="6" fillId="0" borderId="0" xfId="0" applyFont="1" applyAlignment="1">
      <alignment horizontal="left" vertical="center" wrapText="1"/>
    </xf>
    <xf numFmtId="166" fontId="7" fillId="0" borderId="0" xfId="1" applyNumberFormat="1" applyFont="1" applyFill="1" applyBorder="1" applyAlignment="1">
      <alignment horizontal="right" vertical="center"/>
    </xf>
    <xf numFmtId="9" fontId="7" fillId="0" borderId="0" xfId="3" applyFont="1" applyFill="1" applyBorder="1" applyAlignment="1">
      <alignment horizontal="right" vertical="top"/>
    </xf>
    <xf numFmtId="166" fontId="7" fillId="0" borderId="1" xfId="1" applyNumberFormat="1" applyFont="1" applyFill="1" applyBorder="1" applyAlignment="1">
      <alignment horizontal="right" vertical="center"/>
    </xf>
    <xf numFmtId="9" fontId="7" fillId="0" borderId="1" xfId="3" applyFont="1" applyFill="1" applyBorder="1" applyAlignment="1">
      <alignment horizontal="right" vertical="top"/>
    </xf>
    <xf numFmtId="9" fontId="7" fillId="0" borderId="0" xfId="0" applyNumberFormat="1" applyFont="1" applyAlignment="1">
      <alignment horizontal="right" vertical="top"/>
    </xf>
    <xf numFmtId="166" fontId="6" fillId="0" borderId="0" xfId="1" applyNumberFormat="1" applyFont="1" applyFill="1" applyBorder="1" applyAlignment="1">
      <alignment vertical="center"/>
    </xf>
    <xf numFmtId="0" fontId="7" fillId="0" borderId="0" xfId="0" applyFont="1" applyAlignment="1">
      <alignment horizontal="left" vertical="center" wrapText="1"/>
    </xf>
    <xf numFmtId="166" fontId="7" fillId="0" borderId="0" xfId="1" applyNumberFormat="1" applyFont="1" applyFill="1" applyBorder="1" applyAlignment="1">
      <alignment horizontal="right" vertical="center" wrapText="1"/>
    </xf>
    <xf numFmtId="164" fontId="7" fillId="0" borderId="0" xfId="0" applyNumberFormat="1" applyFont="1" applyAlignment="1">
      <alignment horizontal="left" vertical="center" wrapText="1"/>
    </xf>
    <xf numFmtId="167" fontId="7" fillId="0" borderId="2" xfId="2" applyNumberFormat="1" applyFont="1" applyFill="1" applyBorder="1" applyAlignment="1">
      <alignment horizontal="right" vertical="center"/>
    </xf>
    <xf numFmtId="0" fontId="2" fillId="0" borderId="0" xfId="0" applyFont="1" applyAlignment="1">
      <alignment horizontal="center" vertical="center"/>
    </xf>
    <xf numFmtId="0" fontId="8" fillId="0" borderId="0" xfId="0" applyFont="1" applyAlignment="1">
      <alignment horizontal="left" vertical="center" wrapText="1"/>
    </xf>
  </cellXfs>
  <cellStyles count="4">
    <cellStyle name="Comma" xfId="1" builtinId="3"/>
    <cellStyle name="Currency" xfId="2" builtinId="4"/>
    <cellStyle name="Normal" xfId="0" builtinId="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1"/>
  <sheetViews>
    <sheetView tabSelected="1" workbookViewId="0"/>
  </sheetViews>
  <sheetFormatPr defaultRowHeight="12.75" x14ac:dyDescent="0.2"/>
  <cols>
    <col min="1" max="3" width="4.83203125" customWidth="1"/>
    <col min="4" max="4" width="55.83203125" customWidth="1"/>
    <col min="5" max="5" width="17.83203125" bestFit="1" customWidth="1"/>
    <col min="6" max="6" width="4.83203125" customWidth="1"/>
    <col min="7" max="7" width="7.83203125" customWidth="1"/>
  </cols>
  <sheetData>
    <row r="1" spans="1:7" ht="16.149999999999999" customHeight="1" x14ac:dyDescent="0.2">
      <c r="A1" s="3"/>
      <c r="B1" s="27" t="s">
        <v>6</v>
      </c>
      <c r="C1" s="27"/>
      <c r="D1" s="27"/>
      <c r="E1" s="27"/>
      <c r="F1" s="2"/>
      <c r="G1" s="2"/>
    </row>
    <row r="2" spans="1:7" ht="16.149999999999999" customHeight="1" x14ac:dyDescent="0.2">
      <c r="A2" s="3"/>
      <c r="B2" s="27" t="s">
        <v>20</v>
      </c>
      <c r="C2" s="27"/>
      <c r="D2" s="27"/>
      <c r="E2" s="27"/>
      <c r="F2" s="2"/>
      <c r="G2" s="2"/>
    </row>
    <row r="3" spans="1:7" ht="16.149999999999999" customHeight="1" x14ac:dyDescent="0.2">
      <c r="A3" s="3"/>
      <c r="B3" s="27" t="s">
        <v>7</v>
      </c>
      <c r="C3" s="27"/>
      <c r="D3" s="27"/>
      <c r="E3" s="27"/>
      <c r="F3" s="2"/>
      <c r="G3" s="2"/>
    </row>
    <row r="4" spans="1:7" ht="16.149999999999999" customHeight="1" x14ac:dyDescent="0.2">
      <c r="A4" s="3"/>
      <c r="B4" s="4"/>
      <c r="C4" s="4"/>
      <c r="D4" s="4"/>
      <c r="E4" s="4"/>
      <c r="F4" s="2"/>
      <c r="G4" s="2"/>
    </row>
    <row r="5" spans="1:7" ht="16.149999999999999" customHeight="1" x14ac:dyDescent="0.2">
      <c r="A5" s="3"/>
      <c r="B5" s="8" t="s">
        <v>21</v>
      </c>
      <c r="C5" s="9"/>
      <c r="D5" s="9"/>
      <c r="E5" s="9"/>
      <c r="F5" s="10"/>
      <c r="G5" s="10"/>
    </row>
    <row r="6" spans="1:7" ht="16.149999999999999" customHeight="1" x14ac:dyDescent="0.2">
      <c r="A6" s="3"/>
      <c r="B6" s="8"/>
      <c r="C6" s="9"/>
      <c r="D6" s="9"/>
      <c r="E6" s="9"/>
      <c r="F6" s="10"/>
      <c r="G6" s="10"/>
    </row>
    <row r="7" spans="1:7" ht="16.149999999999999" customHeight="1" x14ac:dyDescent="0.2">
      <c r="A7" s="3"/>
      <c r="B7" s="8"/>
      <c r="C7" s="9"/>
      <c r="D7" s="9"/>
      <c r="E7" s="9"/>
      <c r="F7" s="10"/>
      <c r="G7" s="10"/>
    </row>
    <row r="8" spans="1:7" ht="16.149999999999999" customHeight="1" x14ac:dyDescent="0.2">
      <c r="A8" s="3"/>
      <c r="B8" s="11">
        <v>1</v>
      </c>
      <c r="C8" s="8" t="s">
        <v>19</v>
      </c>
      <c r="D8" s="9"/>
      <c r="E8" s="12">
        <v>201357241</v>
      </c>
      <c r="F8" s="10"/>
      <c r="G8" s="10"/>
    </row>
    <row r="9" spans="1:7" ht="16.149999999999999" customHeight="1" x14ac:dyDescent="0.2">
      <c r="A9" s="3"/>
      <c r="B9" s="13"/>
      <c r="C9" s="9"/>
      <c r="D9" s="9"/>
      <c r="E9" s="14"/>
      <c r="F9" s="10"/>
      <c r="G9" s="10"/>
    </row>
    <row r="10" spans="1:7" ht="16.149999999999999" customHeight="1" x14ac:dyDescent="0.2">
      <c r="A10" s="3"/>
      <c r="B10" s="11">
        <v>2</v>
      </c>
      <c r="C10" s="8" t="s">
        <v>0</v>
      </c>
      <c r="D10" s="9"/>
      <c r="E10" s="14"/>
      <c r="F10" s="10"/>
      <c r="G10" s="10"/>
    </row>
    <row r="11" spans="1:7" ht="16.149999999999999" customHeight="1" x14ac:dyDescent="0.2">
      <c r="A11" s="3"/>
      <c r="B11" s="9"/>
      <c r="C11" s="15" t="s">
        <v>1</v>
      </c>
      <c r="D11" s="16" t="s">
        <v>8</v>
      </c>
      <c r="E11" s="17">
        <v>8445500</v>
      </c>
      <c r="F11" s="10"/>
      <c r="G11" s="18">
        <f>E11/$E$15</f>
        <v>0.25092590485298516</v>
      </c>
    </row>
    <row r="12" spans="1:7" ht="16.149999999999999" customHeight="1" x14ac:dyDescent="0.2">
      <c r="A12" s="3"/>
      <c r="B12" s="9"/>
      <c r="C12" s="15" t="s">
        <v>2</v>
      </c>
      <c r="D12" s="16" t="s">
        <v>9</v>
      </c>
      <c r="E12" s="17">
        <v>8632095</v>
      </c>
      <c r="F12" s="10"/>
      <c r="G12" s="18">
        <f>E12/$E$15</f>
        <v>0.25646986544928407</v>
      </c>
    </row>
    <row r="13" spans="1:7" ht="16.149999999999999" customHeight="1" x14ac:dyDescent="0.2">
      <c r="A13" s="3"/>
      <c r="B13" s="9"/>
      <c r="C13" s="15" t="s">
        <v>3</v>
      </c>
      <c r="D13" s="16" t="s">
        <v>10</v>
      </c>
      <c r="E13" s="17">
        <v>9459060</v>
      </c>
      <c r="F13" s="10"/>
      <c r="G13" s="18">
        <f>E13/$E$15</f>
        <v>0.28103998455493195</v>
      </c>
    </row>
    <row r="14" spans="1:7" ht="16.149999999999999" customHeight="1" x14ac:dyDescent="0.2">
      <c r="A14" s="3"/>
      <c r="B14" s="9"/>
      <c r="C14" s="15" t="s">
        <v>4</v>
      </c>
      <c r="D14" s="16" t="s">
        <v>11</v>
      </c>
      <c r="E14" s="19">
        <v>7120691</v>
      </c>
      <c r="F14" s="10"/>
      <c r="G14" s="20">
        <f>E14/$E$15</f>
        <v>0.21156424514279884</v>
      </c>
    </row>
    <row r="15" spans="1:7" ht="16.149999999999999" customHeight="1" x14ac:dyDescent="0.2">
      <c r="A15" s="3"/>
      <c r="B15" s="9"/>
      <c r="C15" s="15" t="s">
        <v>5</v>
      </c>
      <c r="D15" s="16" t="s">
        <v>16</v>
      </c>
      <c r="E15" s="17">
        <f>SUM(E11:E14)</f>
        <v>33657346</v>
      </c>
      <c r="F15" s="10"/>
      <c r="G15" s="21">
        <f>SUM(G11:G14)</f>
        <v>1</v>
      </c>
    </row>
    <row r="16" spans="1:7" ht="16.149999999999999" customHeight="1" x14ac:dyDescent="0.2">
      <c r="A16" s="3"/>
      <c r="B16" s="9"/>
      <c r="C16" s="15"/>
      <c r="D16" s="16"/>
      <c r="E16" s="17"/>
      <c r="F16" s="10"/>
      <c r="G16" s="21"/>
    </row>
    <row r="17" spans="1:7" ht="16.149999999999999" customHeight="1" x14ac:dyDescent="0.2">
      <c r="A17" s="3"/>
      <c r="B17" s="11">
        <v>3</v>
      </c>
      <c r="C17" s="15" t="s">
        <v>14</v>
      </c>
      <c r="D17" s="15"/>
      <c r="E17" s="22"/>
      <c r="F17" s="10"/>
      <c r="G17" s="21"/>
    </row>
    <row r="18" spans="1:7" ht="16.149999999999999" customHeight="1" x14ac:dyDescent="0.2">
      <c r="A18" s="3"/>
      <c r="B18" s="23"/>
      <c r="C18" s="15" t="s">
        <v>1</v>
      </c>
      <c r="D18" s="15" t="s">
        <v>12</v>
      </c>
      <c r="E18" s="17">
        <v>12053358</v>
      </c>
      <c r="F18" s="10"/>
      <c r="G18" s="18">
        <f>E18/$E$21</f>
        <v>0.9377537648298867</v>
      </c>
    </row>
    <row r="19" spans="1:7" ht="16.149999999999999" customHeight="1" x14ac:dyDescent="0.2">
      <c r="A19" s="3"/>
      <c r="B19" s="23"/>
      <c r="C19" s="15" t="s">
        <v>2</v>
      </c>
      <c r="D19" s="15" t="s">
        <v>13</v>
      </c>
      <c r="E19" s="17">
        <v>462048</v>
      </c>
      <c r="F19" s="10"/>
      <c r="G19" s="18">
        <f>E19/$E$21</f>
        <v>3.594743071035636E-2</v>
      </c>
    </row>
    <row r="20" spans="1:7" ht="16.149999999999999" customHeight="1" x14ac:dyDescent="0.2">
      <c r="A20" s="3"/>
      <c r="B20" s="23"/>
      <c r="C20" s="15" t="s">
        <v>3</v>
      </c>
      <c r="D20" s="15" t="s">
        <v>18</v>
      </c>
      <c r="E20" s="19">
        <v>338030</v>
      </c>
      <c r="F20" s="10"/>
      <c r="G20" s="20">
        <f>E20/$E$21</f>
        <v>2.6298804459756908E-2</v>
      </c>
    </row>
    <row r="21" spans="1:7" ht="16.149999999999999" customHeight="1" x14ac:dyDescent="0.2">
      <c r="A21" s="3"/>
      <c r="B21" s="23"/>
      <c r="C21" s="15" t="s">
        <v>4</v>
      </c>
      <c r="D21" s="15" t="s">
        <v>17</v>
      </c>
      <c r="E21" s="17">
        <f>SUM(E18:E20)</f>
        <v>12853436</v>
      </c>
      <c r="F21" s="10"/>
      <c r="G21" s="21">
        <f>SUM(G18:G20)</f>
        <v>1</v>
      </c>
    </row>
    <row r="22" spans="1:7" ht="16.149999999999999" customHeight="1" x14ac:dyDescent="0.2">
      <c r="A22" s="3"/>
      <c r="B22" s="23"/>
      <c r="C22" s="15"/>
      <c r="D22" s="16"/>
      <c r="E22" s="24"/>
      <c r="F22" s="10"/>
      <c r="G22" s="10"/>
    </row>
    <row r="23" spans="1:7" ht="16.149999999999999" customHeight="1" x14ac:dyDescent="0.2">
      <c r="A23" s="3"/>
      <c r="B23" s="25">
        <v>4</v>
      </c>
      <c r="C23" s="15" t="s">
        <v>15</v>
      </c>
      <c r="D23" s="15"/>
      <c r="E23" s="17">
        <f>E15-E21</f>
        <v>20803910</v>
      </c>
      <c r="F23" s="10"/>
      <c r="G23" s="10"/>
    </row>
    <row r="24" spans="1:7" ht="16.149999999999999" customHeight="1" x14ac:dyDescent="0.2">
      <c r="A24" s="3"/>
      <c r="B24" s="25"/>
      <c r="C24" s="8"/>
      <c r="D24" s="8"/>
      <c r="E24" s="17"/>
      <c r="F24" s="10"/>
      <c r="G24" s="10"/>
    </row>
    <row r="25" spans="1:7" ht="16.149999999999999" customHeight="1" thickBot="1" x14ac:dyDescent="0.25">
      <c r="A25" s="3"/>
      <c r="B25" s="25">
        <v>5</v>
      </c>
      <c r="C25" s="15" t="s">
        <v>22</v>
      </c>
      <c r="D25" s="15"/>
      <c r="E25" s="26">
        <f>E8+E23</f>
        <v>222161151</v>
      </c>
      <c r="F25" s="10"/>
      <c r="G25" s="10"/>
    </row>
    <row r="26" spans="1:7" ht="16.149999999999999" customHeight="1" thickTop="1" x14ac:dyDescent="0.2">
      <c r="A26" s="3"/>
      <c r="B26" s="7"/>
      <c r="C26" s="5"/>
      <c r="D26" s="6"/>
      <c r="E26" s="1"/>
      <c r="F26" s="2"/>
      <c r="G26" s="2"/>
    </row>
    <row r="27" spans="1:7" x14ac:dyDescent="0.2">
      <c r="A27" s="3"/>
      <c r="B27" s="7"/>
      <c r="C27" s="5"/>
      <c r="D27" s="6"/>
      <c r="E27" s="1"/>
      <c r="F27" s="2"/>
      <c r="G27" s="2"/>
    </row>
    <row r="28" spans="1:7" x14ac:dyDescent="0.2">
      <c r="A28" s="3"/>
      <c r="B28" s="3"/>
      <c r="C28" s="3"/>
      <c r="D28" s="3"/>
      <c r="E28" s="3"/>
      <c r="F28" s="2"/>
      <c r="G28" s="2"/>
    </row>
    <row r="29" spans="1:7" x14ac:dyDescent="0.2">
      <c r="A29" s="3"/>
      <c r="B29" s="3"/>
      <c r="C29" s="3"/>
      <c r="D29" s="3"/>
      <c r="E29" s="3"/>
      <c r="F29" s="2"/>
      <c r="G29" s="2"/>
    </row>
    <row r="30" spans="1:7" x14ac:dyDescent="0.2">
      <c r="A30" s="3"/>
      <c r="B30" s="3"/>
      <c r="C30" s="3"/>
      <c r="D30" s="3"/>
      <c r="E30" s="3"/>
      <c r="F30" s="2"/>
      <c r="G30" s="2"/>
    </row>
    <row r="31" spans="1:7" ht="48.6" customHeight="1" x14ac:dyDescent="0.2">
      <c r="A31" s="3"/>
      <c r="B31" s="28" t="s">
        <v>23</v>
      </c>
      <c r="C31" s="28"/>
      <c r="D31" s="28"/>
      <c r="E31" s="28"/>
      <c r="F31" s="2"/>
      <c r="G31" s="2"/>
    </row>
  </sheetData>
  <mergeCells count="4">
    <mergeCell ref="B2:E2"/>
    <mergeCell ref="B1:E1"/>
    <mergeCell ref="B31:E31"/>
    <mergeCell ref="B3:E3"/>
  </mergeCells>
  <printOptions horizontalCentered="1"/>
  <pageMargins left="0.7" right="0.7" top="1"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a816d7f-855c-4df3-ab18-72d1e3c5093a">K3TYSDDYPA3X-161537252-237138</_dlc_DocId>
    <_dlc_DocIdUrl xmlns="3a816d7f-855c-4df3-ab18-72d1e3c5093a">
      <Url>https://porthouston.sharepoint.com/sites/Treasury/_layouts/15/DocIdRedir.aspx?ID=K3TYSDDYPA3X-161537252-237138</Url>
      <Description>K3TYSDDYPA3X-161537252-237138</Description>
    </_dlc_DocIdUrl>
    <TaxCatchAll xmlns="3a816d7f-855c-4df3-ab18-72d1e3c5093a" xsi:nil="true"/>
    <lcf76f155ced4ddcb4097134ff3c332f xmlns="db375c71-e226-4363-ac8c-3934ce37db9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E188C2BB16F51E42B9FB9C39EC2E536B" ma:contentTypeVersion="12" ma:contentTypeDescription="Create a new document." ma:contentTypeScope="" ma:versionID="4672a842bb117550bd886ab354188c8e">
  <xsd:schema xmlns:xsd="http://www.w3.org/2001/XMLSchema" xmlns:xs="http://www.w3.org/2001/XMLSchema" xmlns:p="http://schemas.microsoft.com/office/2006/metadata/properties" xmlns:ns2="3a816d7f-855c-4df3-ab18-72d1e3c5093a" xmlns:ns3="db375c71-e226-4363-ac8c-3934ce37db99" targetNamespace="http://schemas.microsoft.com/office/2006/metadata/properties" ma:root="true" ma:fieldsID="c533d81f1a8a033eaad42c7071d54cfc" ns2:_="" ns3:_="">
    <xsd:import namespace="3a816d7f-855c-4df3-ab18-72d1e3c5093a"/>
    <xsd:import namespace="db375c71-e226-4363-ac8c-3934ce37db99"/>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816d7f-855c-4df3-ab18-72d1e3c5093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13566e4d-f727-4402-861b-0203edb8e43b}" ma:internalName="TaxCatchAll" ma:showField="CatchAllData" ma:web="3a816d7f-855c-4df3-ab18-72d1e3c5093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b375c71-e226-4363-ac8c-3934ce37db9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44fed378-53c1-4f9c-bf38-b7b6d485224c"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1D714C-B569-4B42-A649-0BC0C0F3B996}">
  <ds:schemaRefs>
    <ds:schemaRef ds:uri="http://schemas.microsoft.com/office/2006/metadata/properties"/>
    <ds:schemaRef ds:uri="http://schemas.microsoft.com/office/infopath/2007/PartnerControls"/>
    <ds:schemaRef ds:uri="3a816d7f-855c-4df3-ab18-72d1e3c5093a"/>
    <ds:schemaRef ds:uri="db375c71-e226-4363-ac8c-3934ce37db99"/>
  </ds:schemaRefs>
</ds:datastoreItem>
</file>

<file path=customXml/itemProps2.xml><?xml version="1.0" encoding="utf-8"?>
<ds:datastoreItem xmlns:ds="http://schemas.openxmlformats.org/officeDocument/2006/customXml" ds:itemID="{DCF2CF76-C609-4F91-A0EC-A7EC41483BD0}">
  <ds:schemaRefs>
    <ds:schemaRef ds:uri="http://schemas.microsoft.com/sharepoint/v3/contenttype/forms"/>
  </ds:schemaRefs>
</ds:datastoreItem>
</file>

<file path=customXml/itemProps3.xml><?xml version="1.0" encoding="utf-8"?>
<ds:datastoreItem xmlns:ds="http://schemas.openxmlformats.org/officeDocument/2006/customXml" ds:itemID="{94A7781B-F44B-478A-829E-37178D4404FC}">
  <ds:schemaRefs>
    <ds:schemaRef ds:uri="http://schemas.microsoft.com/sharepoint/events"/>
  </ds:schemaRefs>
</ds:datastoreItem>
</file>

<file path=customXml/itemProps4.xml><?xml version="1.0" encoding="utf-8"?>
<ds:datastoreItem xmlns:ds="http://schemas.openxmlformats.org/officeDocument/2006/customXml" ds:itemID="{25FC4C73-EFC2-4A02-894F-176DAD5710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816d7f-855c-4df3-ab18-72d1e3c5093a"/>
    <ds:schemaRef ds:uri="db375c71-e226-4363-ac8c-3934ce37db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Table 1</vt:lpstr>
      <vt:lpstr>'Table 1'!Print_Area</vt:lpstr>
    </vt:vector>
  </TitlesOfParts>
  <Manager>_</Manager>
  <Company>_</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_</dc:title>
  <dc:subject>_</dc:subject>
  <dc:creator>_</dc:creator>
  <cp:lastModifiedBy>Trisha James</cp:lastModifiedBy>
  <cp:lastPrinted>2017-01-13T16:54:13Z</cp:lastPrinted>
  <dcterms:created xsi:type="dcterms:W3CDTF">2017-01-11T15:25:41Z</dcterms:created>
  <dcterms:modified xsi:type="dcterms:W3CDTF">2025-03-17T22:28:21Z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0x010100E188C2BB16F51E42B9FB9C39EC2E536B</vt:lpwstr>
  </property>
  <property fmtid="{D5CDD505-2E9C-101B-9397-08002B2CF9AE}" pid="3" name="Order">
    <vt:r8>12488300</vt:r8>
  </property>
  <property fmtid="{D5CDD505-2E9C-101B-9397-08002B2CF9AE}" pid="4" name="_dlc_DocIdItemGuid">
    <vt:lpwstr>0a55a539-6eb8-47f4-bf58-78dd9e160d94</vt:lpwstr>
  </property>
  <property fmtid="{D5CDD505-2E9C-101B-9397-08002B2CF9AE}" pid="5" name="MediaServiceImageTags">
    <vt:lpwstr/>
  </property>
</Properties>
</file>